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martinezm\OneDrive - Secretaría Distrital de Planeación\Austeridad\2024\Reporte Segundo Trimestre\Concejo\"/>
    </mc:Choice>
  </mc:AlternateContent>
  <bookViews>
    <workbookView xWindow="-105" yWindow="-105" windowWidth="19425" windowHeight="10425"/>
  </bookViews>
  <sheets>
    <sheet name="ISemestre2024"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6" l="1"/>
  <c r="E5" i="6"/>
  <c r="G5" i="6"/>
  <c r="D6" i="6"/>
  <c r="G6" i="6"/>
  <c r="E6" i="6"/>
  <c r="D5" i="6"/>
  <c r="B7" i="6" l="1"/>
  <c r="D4" i="6"/>
  <c r="C7" i="6" l="1"/>
  <c r="E4" i="6"/>
  <c r="G4" i="6" s="1"/>
  <c r="E7" i="6" l="1"/>
  <c r="D7" i="6"/>
</calcChain>
</file>

<file path=xl/sharedStrings.xml><?xml version="1.0" encoding="utf-8"?>
<sst xmlns="http://schemas.openxmlformats.org/spreadsheetml/2006/main" count="18" uniqueCount="17">
  <si>
    <t>CONCEPTO</t>
  </si>
  <si>
    <t>VIGENCIA</t>
  </si>
  <si>
    <t>INDICADOR DE AUSTERIDAD 2024</t>
  </si>
  <si>
    <t>INDICADOR DE CUMPLIMIENTO</t>
  </si>
  <si>
    <t>ACTIVIDADES REALIZADAS QUE DEN CUENTA DEL AHORRO OBTENIDO</t>
  </si>
  <si>
    <t>A DICIEMBRE 31 DE 2023</t>
  </si>
  <si>
    <t>A DICIEMBRE 31 DE 2024</t>
  </si>
  <si>
    <t>VALOR VARIACION</t>
  </si>
  <si>
    <t>%</t>
  </si>
  <si>
    <t>META</t>
  </si>
  <si>
    <t>Servicios públicos (Telefonía local)</t>
  </si>
  <si>
    <t xml:space="preserve">Durante la vigencia 2024, con respecto a la vigencia inmediatamente anterior, se observa un porcentaje de ahorro del 34.78%, en el ítem de Servicios Públicos (rubro de servicio de telefonía fija), lo que refleja un cumplimiento del 11,59%, es decir el 386% con respecto a la meta proyectada en el Plan de Austeridad del Gasto Público, reduciendo significativamente los costos de telefonía, incluyendo gastos en equipos, instalación, mantenimiento y llamadas.
El ahorro se justifica en que la entidad en el primer semestre del 2024 con la suscripción del contrato en el mes de abril, cambió el concepto de comunicación de voz con el uso de teléfono fijos a comunicación de voz virtual con la integración de la suite de colaboración Microsoft (Teams), disminuyendo de una forma importante el manejo de extensiones telefónicas; lo anterior se logró con la suscripción del contrato 444/2024 y con el soporte de la suite de colaboración con que cuenta actualmente la entidad, se logró un desplazamiento casi total de la comunicación de voz con el uso de teléfonos fijos y consecuentemente de extensiones, pasando al uso de la comunicación de voz virtual y todos los beneficios que esto implica para la entidad.
La Dirección de Tecnologías de la Información y las Comunicaciones se abstuvo de contratar el servicio de planes de telefonía móvil para los servidores públicos; únicamente se contrataron servicios de internet móvil para prestar servicio de atención a ciudadanos en ferias móviles. 
La virtualización de las extensiones telefónicas ha redundado en beneficios para los servidores públicos, quienes pueden utilizar el móvil, computadora o tableta como si fuera una extensión telefónica tradicional, realizar llamadas ilimitadas entre extensiones virtuales sin cargos adicionales por llamadas internas, disponer de mensajería instantánea, videoconferencia, transferencia de llamadas, buzón de llamadas, entre otros, sin afectar la atención al público a través de la línea PBX (3358000) ni la prestación del servicio e interacción necesaria entre dependencias, lo que ha permitido garantizar la comunicación estrictamente necesaria de la SDP con entidades externas y excepcionalmente, con ciudadanos que buscan atención de manera telefónica.
</t>
  </si>
  <si>
    <t>Telefonía Celular</t>
  </si>
  <si>
    <t xml:space="preserve">Para la vigencia 2024 se presentó disminución general en el consumo de telefonía celular de un 14,31% respecto del mismo periodo del año inmediatamente anterior, lo cual refleja un cumplimiento de 4,77%, en la meta proyectada en el Plan de Austeridad para el rubro de telefonía celular. </t>
  </si>
  <si>
    <t>Fotocopiado Multicopiado e Impresión</t>
  </si>
  <si>
    <t xml:space="preserve">Durante el segundo semestre de la vigencia 2024, en el contexto del rubro de fotocopiado, multicopiado e impresión, se ha observado una notable disminución de $22.318.476, lo que equivale a una reducción del 30.83% comparado con el mismo periodo del año anterior 2023, justificado por la implementación de las políticas de austeridad del Decreto 062 de 2024. Este descenso no solo refleja un manejo eficiente de los recursos, sino que también contribuye positivamente al cumplimiento de la meta proyectada para este rubro, alcanzando un avance del 10.28%, lo que indica un desempeño superior al esperado.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</si>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</sst>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 #,##0;\-&quot;$&quot;\ #,##0"/>
    <numFmt numFmtId="6" formatCode="&quot;$&quot;\ #,##0;[Red]\-&quot;$&quot;\ #,##0"/>
    <numFmt numFmtId="8" formatCode="&quot;$&quot;\ #,##0.00;[Red]\-&quot;$&quot;\ #,##0.00"/>
    <numFmt numFmtId="44" formatCode="_-&quot;$&quot;\ * #,##0.00_-;\-&quot;$&quot;\ * #,##0.00_-;_-&quot;$&quot;\ * &quot;-&quot;??_-;_-@_-"/>
    <numFmt numFmtId="164" formatCode="#,##0_ ;[Red]\-#,##0\ "/>
    <numFmt numFmtId="165" formatCode="_-&quot;$&quot;\ * #,##0_-;\-&quot;$&quot;\ * #,##0_-;_-&quot;$&quot;\ * &quot;-&quot;??_-;_-@_-"/>
  </numFmts>
  <fonts count="6" x14ac:knownFonts="1">
    <font>
      <sz val="11"/>
      <color theme="1"/>
      <name val="Calibri"/>
      <family val="2"/>
      <scheme val="minor"/>
    </font>
    <font>
      <b/>
      <sz val="10"/>
      <color theme="1"/>
      <name val="Arial"/>
      <family val="2"/>
    </font>
    <font>
      <sz val="10"/>
      <color theme="1"/>
      <name val="Arial"/>
      <family val="2"/>
    </font>
    <font>
      <sz val="11"/>
      <color theme="1"/>
      <name val="Calibri"/>
      <family val="2"/>
      <scheme val="minor"/>
    </font>
    <font>
      <sz val="9"/>
      <color theme="1"/>
      <name val="Arial"/>
    </font>
    <font>
      <sz val="9"/>
      <color rgb="FF000000"/>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0">
    <xf numFmtId="0" fontId="0" fillId="0" borderId="0" xfId="0"/>
    <xf numFmtId="0" fontId="2" fillId="0" borderId="0" xfId="0" applyFont="1" applyAlignment="1">
      <alignment vertical="center"/>
    </xf>
    <xf numFmtId="6" fontId="2" fillId="0" borderId="0" xfId="0" applyNumberFormat="1" applyFont="1" applyAlignment="1">
      <alignment vertical="center"/>
    </xf>
    <xf numFmtId="8" fontId="2" fillId="0" borderId="0" xfId="0" applyNumberFormat="1" applyFont="1" applyAlignment="1">
      <alignment vertical="center"/>
    </xf>
    <xf numFmtId="164" fontId="2" fillId="0" borderId="0" xfId="0" applyNumberFormat="1" applyFont="1" applyAlignment="1">
      <alignment vertical="center"/>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6" fontId="2" fillId="0" borderId="1" xfId="0" applyNumberFormat="1" applyFont="1" applyBorder="1" applyAlignment="1">
      <alignment horizontal="center" vertical="center" wrapText="1"/>
    </xf>
    <xf numFmtId="5" fontId="2" fillId="0" borderId="1" xfId="0" applyNumberFormat="1" applyFont="1" applyBorder="1" applyAlignment="1">
      <alignment horizontal="justify" vertical="center" wrapText="1"/>
    </xf>
    <xf numFmtId="2" fontId="2" fillId="0" borderId="1" xfId="0" applyNumberFormat="1" applyFont="1" applyBorder="1" applyAlignment="1">
      <alignment horizontal="center" vertical="center" wrapText="1"/>
    </xf>
    <xf numFmtId="9" fontId="2" fillId="0" borderId="1" xfId="1" applyFont="1" applyFill="1" applyBorder="1" applyAlignment="1">
      <alignment horizontal="justify" vertical="center" wrapText="1"/>
    </xf>
    <xf numFmtId="0" fontId="2" fillId="0" borderId="1" xfId="0" applyFont="1" applyBorder="1" applyAlignment="1">
      <alignment vertical="center" wrapText="1"/>
    </xf>
    <xf numFmtId="165" fontId="4" fillId="0" borderId="1" xfId="2" applyNumberFormat="1" applyFont="1" applyBorder="1" applyAlignment="1">
      <alignment horizontal="right" vertical="center" wrapText="1"/>
    </xf>
    <xf numFmtId="0" fontId="2" fillId="0" borderId="1" xfId="0" applyFont="1" applyBorder="1" applyAlignment="1">
      <alignment vertical="center"/>
    </xf>
    <xf numFmtId="6" fontId="2" fillId="0" borderId="1" xfId="0" applyNumberFormat="1" applyFont="1" applyBorder="1" applyAlignment="1">
      <alignment vertical="center"/>
    </xf>
    <xf numFmtId="3" fontId="2" fillId="0" borderId="1" xfId="0" applyNumberFormat="1" applyFont="1" applyBorder="1" applyAlignment="1">
      <alignment vertical="center"/>
    </xf>
    <xf numFmtId="2" fontId="2" fillId="0" borderId="1" xfId="1" applyNumberFormat="1" applyFont="1" applyBorder="1" applyAlignment="1">
      <alignment horizontal="center" vertical="center" wrapText="1"/>
    </xf>
    <xf numFmtId="9" fontId="2" fillId="0" borderId="0" xfId="0" applyNumberFormat="1" applyFont="1" applyAlignment="1">
      <alignment vertical="center"/>
    </xf>
    <xf numFmtId="9" fontId="5" fillId="0" borderId="1" xfId="1" applyFont="1" applyFill="1" applyBorder="1" applyAlignment="1">
      <alignment horizontal="left" vertical="center" wrapText="1"/>
    </xf>
    <xf numFmtId="0" fontId="1" fillId="2" borderId="1"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
  <sheetViews>
    <sheetView tabSelected="1" zoomScale="110" zoomScaleNormal="110" zoomScaleSheetLayoutView="90" workbookViewId="0">
      <pane xSplit="1" ySplit="3" topLeftCell="B4" activePane="bottomRight" state="frozen"/>
      <selection pane="topRight" activeCell="B1" sqref="B1"/>
      <selection pane="bottomLeft" activeCell="A4" sqref="A4"/>
      <selection pane="bottomRight" activeCell="G4" sqref="G4"/>
    </sheetView>
  </sheetViews>
  <sheetFormatPr baseColWidth="10" defaultColWidth="11.42578125" defaultRowHeight="12.75" x14ac:dyDescent="0.25"/>
  <cols>
    <col min="1" max="1" width="14.5703125" style="1" customWidth="1"/>
    <col min="2" max="2" width="20.28515625" style="1" customWidth="1"/>
    <col min="3" max="3" width="19.85546875" style="1" customWidth="1"/>
    <col min="4" max="4" width="13.5703125" style="1" customWidth="1"/>
    <col min="5" max="5" width="11.28515625" style="1" customWidth="1"/>
    <col min="6" max="6" width="10.28515625" style="1" customWidth="1"/>
    <col min="7" max="7" width="32.5703125" style="1" customWidth="1"/>
    <col min="8" max="8" width="72.28515625" style="1" customWidth="1"/>
    <col min="9" max="16384" width="11.42578125" style="1"/>
  </cols>
  <sheetData>
    <row r="2" spans="1:10" ht="34.5" customHeight="1" x14ac:dyDescent="0.25">
      <c r="A2" s="19" t="s">
        <v>0</v>
      </c>
      <c r="B2" s="19" t="s">
        <v>1</v>
      </c>
      <c r="C2" s="19"/>
      <c r="D2" s="19" t="s">
        <v>2</v>
      </c>
      <c r="E2" s="19"/>
      <c r="F2" s="19" t="s">
        <v>3</v>
      </c>
      <c r="G2" s="19"/>
      <c r="H2" s="19" t="s">
        <v>4</v>
      </c>
    </row>
    <row r="3" spans="1:10" ht="29.25" customHeight="1" x14ac:dyDescent="0.25">
      <c r="A3" s="19"/>
      <c r="B3" s="5" t="s">
        <v>5</v>
      </c>
      <c r="C3" s="5" t="s">
        <v>6</v>
      </c>
      <c r="D3" s="5" t="s">
        <v>7</v>
      </c>
      <c r="E3" s="5" t="s">
        <v>8</v>
      </c>
      <c r="F3" s="5" t="s">
        <v>9</v>
      </c>
      <c r="G3" s="5" t="s">
        <v>8</v>
      </c>
      <c r="H3" s="19"/>
    </row>
    <row r="4" spans="1:10" ht="405" customHeight="1" x14ac:dyDescent="0.25">
      <c r="A4" s="6" t="s">
        <v>10</v>
      </c>
      <c r="B4" s="7">
        <v>320416559</v>
      </c>
      <c r="C4" s="7">
        <v>208970163</v>
      </c>
      <c r="D4" s="8">
        <f>+B4-C4</f>
        <v>111446396</v>
      </c>
      <c r="E4" s="9">
        <f>(1-(C4/B4))*100</f>
        <v>34.781721752401694</v>
      </c>
      <c r="F4" s="9">
        <v>3</v>
      </c>
      <c r="G4" s="9">
        <f>+E4/F4</f>
        <v>11.593907250800564</v>
      </c>
      <c r="H4" s="18" t="s">
        <v>11</v>
      </c>
      <c r="J4" s="17"/>
    </row>
    <row r="5" spans="1:10" ht="69.599999999999994" customHeight="1" x14ac:dyDescent="0.25">
      <c r="A5" s="11" t="s">
        <v>12</v>
      </c>
      <c r="B5" s="12">
        <v>5454590</v>
      </c>
      <c r="C5" s="7">
        <v>4673880</v>
      </c>
      <c r="D5" s="7">
        <f>+B5-C5</f>
        <v>780710</v>
      </c>
      <c r="E5" s="9">
        <f>+(1-(C5/B5))*100</f>
        <v>14.312899777985145</v>
      </c>
      <c r="F5" s="9">
        <v>3</v>
      </c>
      <c r="G5" s="9">
        <f>+((1-(C5/B5))*100)/F5</f>
        <v>4.7709665926617149</v>
      </c>
      <c r="H5" s="10" t="s">
        <v>13</v>
      </c>
    </row>
    <row r="6" spans="1:10" ht="154.5" customHeight="1" x14ac:dyDescent="0.25">
      <c r="A6" s="11" t="s">
        <v>14</v>
      </c>
      <c r="B6" s="12">
        <v>72385424</v>
      </c>
      <c r="C6" s="7">
        <v>50066948</v>
      </c>
      <c r="D6" s="8">
        <f>+B6-C6</f>
        <v>22318476</v>
      </c>
      <c r="E6" s="9">
        <f t="shared" ref="E6" si="0">+(1-(C6/B6))*100</f>
        <v>30.832831759056912</v>
      </c>
      <c r="F6" s="9">
        <v>3</v>
      </c>
      <c r="G6" s="9">
        <f t="shared" ref="G6" si="1">+((1-(C6/B6))*100)/F6</f>
        <v>10.277610586352305</v>
      </c>
      <c r="H6" s="10" t="s">
        <v>15</v>
      </c>
    </row>
    <row r="7" spans="1:10" x14ac:dyDescent="0.25">
      <c r="A7" s="13" t="s">
        <v>16</v>
      </c>
      <c r="B7" s="14">
        <f>SUM(B4:B6)</f>
        <v>398256573</v>
      </c>
      <c r="C7" s="14">
        <f>SUM(C4:C6)</f>
        <v>263710991</v>
      </c>
      <c r="D7" s="15">
        <f>+B7-C7</f>
        <v>134545582</v>
      </c>
      <c r="E7" s="9">
        <f>+(1-(C7/B7))*100</f>
        <v>33.783643791862794</v>
      </c>
      <c r="F7" s="9">
        <v>5</v>
      </c>
      <c r="G7" s="16">
        <f>+((1-(C7/B7))*100)/F7</f>
        <v>6.7567287583725584</v>
      </c>
      <c r="H7" s="13"/>
    </row>
    <row r="8" spans="1:10" x14ac:dyDescent="0.25">
      <c r="B8" s="2"/>
      <c r="C8" s="3"/>
      <c r="D8" s="4"/>
      <c r="E8" s="2"/>
      <c r="F8" s="2"/>
    </row>
    <row r="9" spans="1:10" x14ac:dyDescent="0.25">
      <c r="B9" s="2"/>
      <c r="C9" s="2"/>
      <c r="E9" s="2"/>
      <c r="F9" s="2"/>
    </row>
    <row r="10" spans="1:10" x14ac:dyDescent="0.25">
      <c r="B10" s="2"/>
    </row>
    <row r="11" spans="1:10" x14ac:dyDescent="0.25">
      <c r="B11" s="2"/>
    </row>
    <row r="12" spans="1:10" x14ac:dyDescent="0.25">
      <c r="B12" s="2"/>
    </row>
    <row r="13" spans="1:10" x14ac:dyDescent="0.25">
      <c r="B13" s="2"/>
      <c r="E13" s="2"/>
    </row>
    <row r="14" spans="1:10" x14ac:dyDescent="0.25">
      <c r="E14" s="2"/>
    </row>
  </sheetData>
  <mergeCells count="5">
    <mergeCell ref="A2:A3"/>
    <mergeCell ref="B2:C2"/>
    <mergeCell ref="D2:E2"/>
    <mergeCell ref="F2:G2"/>
    <mergeCell ref="H2:H3"/>
  </mergeCells>
  <printOptions horizontalCentered="1" verticalCentered="1"/>
  <pageMargins left="0.70866141732283472" right="0.70866141732283472" top="0.74803149606299213" bottom="0.74803149606299213" header="0.31496062992125984" footer="0.31496062992125984"/>
  <pageSetup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4DBD421665204687B29647A2A252B0" ma:contentTypeVersion="13" ma:contentTypeDescription="Crear nuevo documento." ma:contentTypeScope="" ma:versionID="b2c385c08c9ad03ee3a0b0592651f9d4">
  <xsd:schema xmlns:xsd="http://www.w3.org/2001/XMLSchema" xmlns:xs="http://www.w3.org/2001/XMLSchema" xmlns:p="http://schemas.microsoft.com/office/2006/metadata/properties" xmlns:ns2="80761af4-a0f3-4339-a59b-12526626eee7" xmlns:ns3="1bf907a2-9e5b-4fe8-8683-6e1600812147" targetNamespace="http://schemas.microsoft.com/office/2006/metadata/properties" ma:root="true" ma:fieldsID="26b70fca863a570a9485feb2167a5338" ns2:_="" ns3:_="">
    <xsd:import namespace="80761af4-a0f3-4339-a59b-12526626eee7"/>
    <xsd:import namespace="1bf907a2-9e5b-4fe8-8683-6e16008121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61af4-a0f3-4339-a59b-12526626ee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568608f6-42bb-40be-97e3-695ad113e9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f907a2-9e5b-4fe8-8683-6e160081214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761af4-a0f3-4339-a59b-12526626ee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4C4DE3-043D-457A-B9B8-4F6C73FA8916}">
  <ds:schemaRefs>
    <ds:schemaRef ds:uri="http://schemas.microsoft.com/sharepoint/v3/contenttype/forms"/>
  </ds:schemaRefs>
</ds:datastoreItem>
</file>

<file path=customXml/itemProps2.xml><?xml version="1.0" encoding="utf-8"?>
<ds:datastoreItem xmlns:ds="http://schemas.openxmlformats.org/officeDocument/2006/customXml" ds:itemID="{726AFD66-202B-49BA-BE51-DF803DFB3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61af4-a0f3-4339-a59b-12526626eee7"/>
    <ds:schemaRef ds:uri="1bf907a2-9e5b-4fe8-8683-6e1600812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DC389B-E55F-4B5B-A743-309AD4D575DC}">
  <ds:schemaRefs>
    <ds:schemaRef ds:uri="http://schemas.microsoft.com/office/2006/metadata/properties"/>
    <ds:schemaRef ds:uri="http://schemas.microsoft.com/office/infopath/2007/PartnerControls"/>
    <ds:schemaRef ds:uri="80761af4-a0f3-4339-a59b-12526626ee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ISemestre2024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Guinand</dc:creator>
  <cp:keywords/>
  <dc:description/>
  <cp:lastModifiedBy>Yeison Armando Martinez Munoz</cp:lastModifiedBy>
  <cp:revision/>
  <dcterms:created xsi:type="dcterms:W3CDTF">2021-07-20T23:28:25Z</dcterms:created>
  <dcterms:modified xsi:type="dcterms:W3CDTF">2025-02-04T16:49:43Z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0x010100144DBD421665204687B29647A2A252B0</vt:lpwstr>
  </property>
  <property fmtid="{D5CDD505-2E9C-101B-9397-08002B2CF9AE}" pid="3" name="MediaServiceImageTags">
    <vt:lpwstr/>
  </property>
</Properties>
</file>