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dpgovco-my.sharepoint.com/personal/vviracacha_sdp_gov_co/Documents/DOCS SDP/PLAN DE ACCIÓN INSTITUCIONAL/Versión 2_Abr2025/Publicación/"/>
    </mc:Choice>
  </mc:AlternateContent>
  <xr:revisionPtr revIDLastSave="1041" documentId="8_{C0CE0841-A19D-42B9-AD21-D60FC6232659}" xr6:coauthVersionLast="47" xr6:coauthVersionMax="47" xr10:uidLastSave="{2F871A2E-4157-4827-8D10-674182E45244}"/>
  <workbookProtection workbookAlgorithmName="SHA-512" workbookHashValue="QLw1FK/0JilOPG75+WN6ZtUdJvTuaQyy4AsD8y1/N2d1ZeyoSRpWZkYC0ZoFwzhTK0NAc9ZNjzNI0yHU5J1erA==" workbookSaltValue="EA5l0mDe56h00xazk+xoVQ==" workbookSpinCount="100000" lockStructure="1"/>
  <bookViews>
    <workbookView xWindow="-120" yWindow="-120" windowWidth="29040" windowHeight="15720" tabRatio="699" xr2:uid="{74ADB818-AFAA-4869-AD15-1830B1A514DB}"/>
  </bookViews>
  <sheets>
    <sheet name="Metas proyectos inversión" sheetId="7" r:id="rId1"/>
    <sheet name="Presupuesto Inversión" sheetId="6" r:id="rId2"/>
    <sheet name="Indicadores Gestión" sheetId="9" r:id="rId3"/>
    <sheet name="POA_2025_SDP" sheetId="1" r:id="rId4"/>
    <sheet name="Resumen" sheetId="3" state="hidden" r:id="rId5"/>
    <sheet name="Tabla_dinamica" sheetId="5" state="hidden" r:id="rId6"/>
    <sheet name="Control de cambios" sheetId="10" r:id="rId7"/>
  </sheets>
  <definedNames>
    <definedName name="_xlnm._FilterDatabase" localSheetId="2" hidden="1">'Indicadores Gestión'!$A$8:$R$93</definedName>
    <definedName name="_xlnm._FilterDatabase" localSheetId="0" hidden="1">'Metas proyectos inversión'!$A$9:$L$9</definedName>
    <definedName name="_xlnm._FilterDatabase" localSheetId="3" hidden="1">POA_2025_SDP!$A$7:$WVP$507</definedName>
    <definedName name="procesos">#REF!</definedName>
    <definedName name="PROYECTOS">#REF!</definedName>
  </definedNames>
  <calcPr calcId="191028"/>
  <pivotCaches>
    <pivotCache cacheId="2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9" i="1" l="1"/>
  <c r="X149" i="1"/>
  <c r="W149" i="1"/>
  <c r="N35" i="9" l="1"/>
  <c r="N20" i="9"/>
  <c r="W152" i="1" l="1"/>
  <c r="W144" i="1"/>
  <c r="N72" i="9"/>
  <c r="N65" i="9"/>
  <c r="N64" i="9"/>
  <c r="N63" i="9"/>
  <c r="N51" i="9"/>
  <c r="AI273" i="1"/>
  <c r="Y451" i="1"/>
  <c r="Y64" i="1"/>
  <c r="X64" i="1"/>
  <c r="AI8" i="1"/>
  <c r="AI267" i="1"/>
  <c r="AJ267" i="1" s="1"/>
  <c r="AI298" i="1"/>
  <c r="N16" i="9" l="1"/>
  <c r="M82" i="9"/>
  <c r="N82" i="9" s="1"/>
  <c r="G10" i="6"/>
  <c r="E10" i="6"/>
  <c r="AI482" i="1"/>
  <c r="AJ482" i="1" s="1"/>
  <c r="N10" i="9"/>
  <c r="N11" i="9"/>
  <c r="N14" i="9"/>
  <c r="N17" i="9"/>
  <c r="N19" i="9"/>
  <c r="N21" i="9"/>
  <c r="N22" i="9"/>
  <c r="N23" i="9"/>
  <c r="N24" i="9"/>
  <c r="N25" i="9"/>
  <c r="N26" i="9"/>
  <c r="N27" i="9"/>
  <c r="N28" i="9"/>
  <c r="N29" i="9"/>
  <c r="N30" i="9"/>
  <c r="N31" i="9"/>
  <c r="N32" i="9"/>
  <c r="N33" i="9"/>
  <c r="N34" i="9"/>
  <c r="N36" i="9"/>
  <c r="N37" i="9"/>
  <c r="N38" i="9"/>
  <c r="N39" i="9"/>
  <c r="N40" i="9"/>
  <c r="N42" i="9"/>
  <c r="N43" i="9"/>
  <c r="N44" i="9"/>
  <c r="N45" i="9"/>
  <c r="N46" i="9"/>
  <c r="N47" i="9"/>
  <c r="N48" i="9"/>
  <c r="N49" i="9"/>
  <c r="N50" i="9"/>
  <c r="N52" i="9"/>
  <c r="N53" i="9"/>
  <c r="N54" i="9"/>
  <c r="N55" i="9"/>
  <c r="N56" i="9"/>
  <c r="N57" i="9"/>
  <c r="N58" i="9"/>
  <c r="N59" i="9"/>
  <c r="N60" i="9"/>
  <c r="N61" i="9"/>
  <c r="N62" i="9"/>
  <c r="N67" i="9"/>
  <c r="N68" i="9"/>
  <c r="N69" i="9"/>
  <c r="N70" i="9"/>
  <c r="N71" i="9"/>
  <c r="N73" i="9"/>
  <c r="N74" i="9"/>
  <c r="N76" i="9"/>
  <c r="N77" i="9"/>
  <c r="N78" i="9"/>
  <c r="N79" i="9"/>
  <c r="N80" i="9"/>
  <c r="N81" i="9"/>
  <c r="N83" i="9"/>
  <c r="N84" i="9"/>
  <c r="N85" i="9"/>
  <c r="N86" i="9"/>
  <c r="N87" i="9"/>
  <c r="N88" i="9"/>
  <c r="N89" i="9"/>
  <c r="N90" i="9"/>
  <c r="N91" i="9"/>
  <c r="N92" i="9"/>
  <c r="N93" i="9"/>
  <c r="AI507" i="1"/>
  <c r="AJ507" i="1" s="1"/>
  <c r="AI506" i="1"/>
  <c r="AJ506" i="1" s="1"/>
  <c r="AI505" i="1"/>
  <c r="AJ505" i="1" s="1"/>
  <c r="AI504" i="1"/>
  <c r="AJ504" i="1" s="1"/>
  <c r="AI503" i="1"/>
  <c r="AJ503" i="1" s="1"/>
  <c r="AI502" i="1"/>
  <c r="AJ502" i="1" s="1"/>
  <c r="AI501" i="1"/>
  <c r="AJ501" i="1" s="1"/>
  <c r="AI500" i="1"/>
  <c r="AJ500" i="1" s="1"/>
  <c r="AI499" i="1"/>
  <c r="AJ499" i="1" s="1"/>
  <c r="AI498" i="1"/>
  <c r="AJ498" i="1" s="1"/>
  <c r="AI497" i="1"/>
  <c r="AJ497" i="1" s="1"/>
  <c r="AI496" i="1"/>
  <c r="AJ496" i="1" s="1"/>
  <c r="AI495" i="1"/>
  <c r="AJ495" i="1" s="1"/>
  <c r="AI494" i="1"/>
  <c r="AJ494" i="1" s="1"/>
  <c r="AI493" i="1"/>
  <c r="AJ493" i="1" s="1"/>
  <c r="AI492" i="1"/>
  <c r="AJ492" i="1" s="1"/>
  <c r="AI491" i="1"/>
  <c r="AJ491" i="1" s="1"/>
  <c r="AI490" i="1"/>
  <c r="AJ490" i="1" s="1"/>
  <c r="AI489" i="1"/>
  <c r="AJ489" i="1" s="1"/>
  <c r="AI488" i="1"/>
  <c r="AJ488" i="1" s="1"/>
  <c r="AI487" i="1"/>
  <c r="AJ487" i="1" s="1"/>
  <c r="AI486" i="1"/>
  <c r="AJ486" i="1" s="1"/>
  <c r="AI485" i="1"/>
  <c r="AJ485" i="1" s="1"/>
  <c r="AI484" i="1"/>
  <c r="AJ484" i="1" s="1"/>
  <c r="AI483" i="1"/>
  <c r="AJ483" i="1" s="1"/>
  <c r="AI481" i="1"/>
  <c r="AJ481" i="1" s="1"/>
  <c r="AI480" i="1"/>
  <c r="AJ480" i="1" s="1"/>
  <c r="AI479" i="1"/>
  <c r="AJ479" i="1" s="1"/>
  <c r="AI478" i="1"/>
  <c r="AJ478" i="1" s="1"/>
  <c r="AI477" i="1"/>
  <c r="AJ477" i="1" s="1"/>
  <c r="AI476" i="1"/>
  <c r="AJ476" i="1" s="1"/>
  <c r="AI475" i="1"/>
  <c r="AJ475" i="1" s="1"/>
  <c r="AI474" i="1"/>
  <c r="AJ474" i="1" s="1"/>
  <c r="AI473" i="1"/>
  <c r="AJ473" i="1" s="1"/>
  <c r="AI472" i="1"/>
  <c r="AJ472" i="1" s="1"/>
  <c r="AI471" i="1"/>
  <c r="AJ471" i="1" s="1"/>
  <c r="AI470" i="1"/>
  <c r="AJ470" i="1" s="1"/>
  <c r="AI469" i="1"/>
  <c r="AJ469" i="1" s="1"/>
  <c r="AI468" i="1"/>
  <c r="AJ468" i="1" s="1"/>
  <c r="AI467" i="1"/>
  <c r="AJ467" i="1" s="1"/>
  <c r="AI466" i="1"/>
  <c r="AJ466" i="1" s="1"/>
  <c r="AI465" i="1"/>
  <c r="AJ465" i="1" s="1"/>
  <c r="AI464" i="1"/>
  <c r="AJ464" i="1" s="1"/>
  <c r="AI463" i="1"/>
  <c r="AJ463" i="1" s="1"/>
  <c r="AI462" i="1"/>
  <c r="AJ462" i="1" s="1"/>
  <c r="AI461" i="1"/>
  <c r="AJ461" i="1" s="1"/>
  <c r="AI460" i="1"/>
  <c r="AJ460" i="1" s="1"/>
  <c r="AI459" i="1"/>
  <c r="AJ459" i="1" s="1"/>
  <c r="AI458" i="1"/>
  <c r="AJ458" i="1" s="1"/>
  <c r="AI457" i="1"/>
  <c r="AJ457" i="1" s="1"/>
  <c r="AI456" i="1"/>
  <c r="AI455" i="1"/>
  <c r="AJ455" i="1" s="1"/>
  <c r="AI454" i="1"/>
  <c r="AJ454" i="1" s="1"/>
  <c r="AI453" i="1"/>
  <c r="AJ453" i="1" s="1"/>
  <c r="AI452" i="1"/>
  <c r="AJ452" i="1" s="1"/>
  <c r="AI451" i="1"/>
  <c r="AJ451" i="1" s="1"/>
  <c r="AI450" i="1"/>
  <c r="AI449" i="1"/>
  <c r="AI448" i="1"/>
  <c r="AJ448" i="1" s="1"/>
  <c r="AI447" i="1"/>
  <c r="AJ447" i="1" s="1"/>
  <c r="AI446" i="1"/>
  <c r="AJ446" i="1" s="1"/>
  <c r="AI445" i="1"/>
  <c r="AI444" i="1"/>
  <c r="AJ444" i="1" s="1"/>
  <c r="AI443" i="1"/>
  <c r="AJ443" i="1" s="1"/>
  <c r="AI442" i="1"/>
  <c r="AJ442" i="1" s="1"/>
  <c r="AI441" i="1"/>
  <c r="AI440" i="1"/>
  <c r="AJ440" i="1" s="1"/>
  <c r="AI439" i="1"/>
  <c r="AI438" i="1"/>
  <c r="AJ438" i="1" s="1"/>
  <c r="AI437" i="1"/>
  <c r="AJ437" i="1" s="1"/>
  <c r="AI436" i="1"/>
  <c r="AJ436" i="1" s="1"/>
  <c r="AI435" i="1"/>
  <c r="AJ435" i="1" s="1"/>
  <c r="AI434" i="1"/>
  <c r="AJ434" i="1" s="1"/>
  <c r="AI433" i="1"/>
  <c r="AJ433" i="1" s="1"/>
  <c r="AI432" i="1"/>
  <c r="AJ432" i="1" s="1"/>
  <c r="AI431" i="1"/>
  <c r="AJ431" i="1" s="1"/>
  <c r="AI430" i="1"/>
  <c r="AJ430" i="1" s="1"/>
  <c r="AI429" i="1"/>
  <c r="AI428" i="1"/>
  <c r="AI427" i="1"/>
  <c r="AI426" i="1"/>
  <c r="AJ426" i="1" s="1"/>
  <c r="AI425" i="1"/>
  <c r="AJ425" i="1" s="1"/>
  <c r="AI424" i="1"/>
  <c r="AJ424" i="1" s="1"/>
  <c r="AI423" i="1"/>
  <c r="AJ423" i="1" s="1"/>
  <c r="AI422" i="1"/>
  <c r="AJ422" i="1" s="1"/>
  <c r="AI421" i="1"/>
  <c r="AJ421" i="1" s="1"/>
  <c r="AI420" i="1"/>
  <c r="AJ420" i="1" s="1"/>
  <c r="AI419" i="1"/>
  <c r="AJ419" i="1" s="1"/>
  <c r="AI418" i="1"/>
  <c r="AJ418" i="1" s="1"/>
  <c r="AI417" i="1"/>
  <c r="AJ417" i="1" s="1"/>
  <c r="AI416" i="1"/>
  <c r="AI415" i="1"/>
  <c r="AI414" i="1"/>
  <c r="AJ414" i="1" s="1"/>
  <c r="AI413" i="1"/>
  <c r="AJ413" i="1" s="1"/>
  <c r="AI412" i="1"/>
  <c r="AJ412" i="1" s="1"/>
  <c r="AI411" i="1"/>
  <c r="AJ411" i="1" s="1"/>
  <c r="AI410" i="1"/>
  <c r="AJ410" i="1" s="1"/>
  <c r="AI409" i="1"/>
  <c r="AI408" i="1"/>
  <c r="AI407" i="1"/>
  <c r="AJ407" i="1" s="1"/>
  <c r="AI406" i="1"/>
  <c r="AJ406" i="1" s="1"/>
  <c r="AI405" i="1"/>
  <c r="AI404" i="1"/>
  <c r="AI403" i="1"/>
  <c r="AJ403" i="1" s="1"/>
  <c r="AI402" i="1"/>
  <c r="AJ402" i="1" s="1"/>
  <c r="AI401" i="1"/>
  <c r="AJ401" i="1" s="1"/>
  <c r="AI400" i="1"/>
  <c r="AJ400" i="1" s="1"/>
  <c r="AI399" i="1"/>
  <c r="AJ399" i="1" s="1"/>
  <c r="AI398" i="1"/>
  <c r="AJ398" i="1" s="1"/>
  <c r="AI397" i="1"/>
  <c r="AJ397" i="1" s="1"/>
  <c r="AI396" i="1"/>
  <c r="AJ396" i="1" s="1"/>
  <c r="AI395" i="1"/>
  <c r="AJ395" i="1" s="1"/>
  <c r="AI394" i="1"/>
  <c r="AJ394" i="1" s="1"/>
  <c r="AI393" i="1"/>
  <c r="AJ393" i="1" s="1"/>
  <c r="AI392" i="1"/>
  <c r="AJ392" i="1" s="1"/>
  <c r="AI391" i="1"/>
  <c r="AJ391" i="1" s="1"/>
  <c r="AI390" i="1"/>
  <c r="AJ390" i="1" s="1"/>
  <c r="AI389" i="1"/>
  <c r="AJ389" i="1" s="1"/>
  <c r="AI388" i="1"/>
  <c r="AJ388" i="1" s="1"/>
  <c r="AI387" i="1"/>
  <c r="AJ387" i="1" s="1"/>
  <c r="AI386" i="1"/>
  <c r="AJ386" i="1" s="1"/>
  <c r="AI385" i="1"/>
  <c r="AI384" i="1"/>
  <c r="AJ384" i="1" s="1"/>
  <c r="AI383" i="1"/>
  <c r="AJ383" i="1" s="1"/>
  <c r="AI382" i="1"/>
  <c r="AJ382" i="1" s="1"/>
  <c r="AI381" i="1"/>
  <c r="AJ381" i="1" s="1"/>
  <c r="AI380" i="1"/>
  <c r="AI379" i="1"/>
  <c r="AJ379" i="1" s="1"/>
  <c r="AI378" i="1"/>
  <c r="AJ378" i="1" s="1"/>
  <c r="AI377" i="1"/>
  <c r="AJ377" i="1" s="1"/>
  <c r="AI376" i="1"/>
  <c r="AJ376" i="1" s="1"/>
  <c r="AI375" i="1"/>
  <c r="AJ375" i="1" s="1"/>
  <c r="AI374" i="1"/>
  <c r="AJ374" i="1" s="1"/>
  <c r="AI373" i="1"/>
  <c r="AJ373" i="1" s="1"/>
  <c r="AI372" i="1"/>
  <c r="AJ372" i="1" s="1"/>
  <c r="AI371" i="1"/>
  <c r="AJ371" i="1" s="1"/>
  <c r="AI370" i="1"/>
  <c r="AJ370" i="1" s="1"/>
  <c r="AI369" i="1"/>
  <c r="AJ369" i="1" s="1"/>
  <c r="AI368" i="1"/>
  <c r="AJ368" i="1" s="1"/>
  <c r="AI367" i="1"/>
  <c r="AJ367" i="1" s="1"/>
  <c r="AI366" i="1"/>
  <c r="AJ366" i="1" s="1"/>
  <c r="AI365" i="1"/>
  <c r="AJ365" i="1" s="1"/>
  <c r="AI364" i="1"/>
  <c r="AJ364" i="1" s="1"/>
  <c r="AI363" i="1"/>
  <c r="AJ363" i="1" s="1"/>
  <c r="AI362" i="1"/>
  <c r="AI361" i="1"/>
  <c r="AJ361" i="1" s="1"/>
  <c r="AI360" i="1"/>
  <c r="AJ360" i="1" s="1"/>
  <c r="AI359" i="1"/>
  <c r="AJ359" i="1" s="1"/>
  <c r="AI358" i="1"/>
  <c r="AJ358" i="1" s="1"/>
  <c r="AI357" i="1"/>
  <c r="AJ357" i="1" s="1"/>
  <c r="AI356" i="1"/>
  <c r="AJ356" i="1" s="1"/>
  <c r="AI355" i="1"/>
  <c r="AJ355" i="1" s="1"/>
  <c r="AI354" i="1"/>
  <c r="AJ354" i="1" s="1"/>
  <c r="AI353" i="1"/>
  <c r="AJ353" i="1" s="1"/>
  <c r="AI352" i="1"/>
  <c r="AJ352" i="1" s="1"/>
  <c r="AI351" i="1"/>
  <c r="AJ351" i="1" s="1"/>
  <c r="AI350" i="1"/>
  <c r="AJ350" i="1" s="1"/>
  <c r="AI349" i="1"/>
  <c r="AJ349" i="1" s="1"/>
  <c r="AI348" i="1"/>
  <c r="AJ348" i="1" s="1"/>
  <c r="AI347" i="1"/>
  <c r="AJ347" i="1" s="1"/>
  <c r="AI346" i="1"/>
  <c r="AJ346" i="1" s="1"/>
  <c r="AI345" i="1"/>
  <c r="AJ345" i="1" s="1"/>
  <c r="AI344" i="1"/>
  <c r="AI343" i="1"/>
  <c r="AI342" i="1"/>
  <c r="AI341" i="1"/>
  <c r="AJ341" i="1" s="1"/>
  <c r="AI340" i="1"/>
  <c r="AJ340" i="1" s="1"/>
  <c r="AI339" i="1"/>
  <c r="AI338" i="1"/>
  <c r="AI337" i="1"/>
  <c r="AJ337" i="1" s="1"/>
  <c r="AI336" i="1"/>
  <c r="AJ336" i="1" s="1"/>
  <c r="AI335" i="1"/>
  <c r="AJ335" i="1" s="1"/>
  <c r="AI334" i="1"/>
  <c r="AJ334" i="1" s="1"/>
  <c r="AI333" i="1"/>
  <c r="AI332" i="1"/>
  <c r="AJ332" i="1" s="1"/>
  <c r="AI331" i="1"/>
  <c r="AJ331" i="1" s="1"/>
  <c r="AI330" i="1"/>
  <c r="AJ330" i="1" s="1"/>
  <c r="AI329" i="1"/>
  <c r="AJ329" i="1" s="1"/>
  <c r="AI328" i="1"/>
  <c r="AJ328" i="1" s="1"/>
  <c r="AI327" i="1"/>
  <c r="AJ327" i="1" s="1"/>
  <c r="AI326" i="1"/>
  <c r="AJ326" i="1" s="1"/>
  <c r="AI325" i="1"/>
  <c r="AJ325" i="1" s="1"/>
  <c r="AI324" i="1"/>
  <c r="AJ324" i="1" s="1"/>
  <c r="AI323" i="1"/>
  <c r="AJ323" i="1" s="1"/>
  <c r="AI322" i="1"/>
  <c r="AJ322" i="1" s="1"/>
  <c r="AI321" i="1"/>
  <c r="AJ321" i="1" s="1"/>
  <c r="AI320" i="1"/>
  <c r="AJ320" i="1" s="1"/>
  <c r="AI319" i="1"/>
  <c r="AJ319" i="1" s="1"/>
  <c r="AI318" i="1"/>
  <c r="AJ318" i="1" s="1"/>
  <c r="AI317" i="1"/>
  <c r="AJ317" i="1" s="1"/>
  <c r="AI316" i="1"/>
  <c r="AJ316" i="1" s="1"/>
  <c r="AI315" i="1"/>
  <c r="AJ315" i="1" s="1"/>
  <c r="AI314" i="1"/>
  <c r="AJ314" i="1" s="1"/>
  <c r="AI313" i="1"/>
  <c r="AJ313" i="1" s="1"/>
  <c r="AI312" i="1"/>
  <c r="AJ312" i="1" s="1"/>
  <c r="AI311" i="1"/>
  <c r="AJ311" i="1" s="1"/>
  <c r="AI310" i="1"/>
  <c r="AJ310" i="1" s="1"/>
  <c r="AI309" i="1"/>
  <c r="AJ309" i="1" s="1"/>
  <c r="AI308" i="1"/>
  <c r="AJ308" i="1" s="1"/>
  <c r="AI307" i="1"/>
  <c r="AI306" i="1"/>
  <c r="AJ306" i="1" s="1"/>
  <c r="AI305" i="1"/>
  <c r="AJ305" i="1" s="1"/>
  <c r="AI304" i="1"/>
  <c r="AJ304" i="1" s="1"/>
  <c r="AI303" i="1"/>
  <c r="AJ303" i="1" s="1"/>
  <c r="AI302" i="1"/>
  <c r="AJ302" i="1" s="1"/>
  <c r="AI301" i="1"/>
  <c r="AJ301" i="1" s="1"/>
  <c r="AI300" i="1"/>
  <c r="AJ300" i="1" s="1"/>
  <c r="AI299" i="1"/>
  <c r="AJ299" i="1" s="1"/>
  <c r="AI297" i="1"/>
  <c r="AJ297" i="1" s="1"/>
  <c r="AI296" i="1"/>
  <c r="AJ296" i="1" s="1"/>
  <c r="AI295" i="1"/>
  <c r="AJ295" i="1" s="1"/>
  <c r="AI294" i="1"/>
  <c r="AJ294" i="1" s="1"/>
  <c r="AI293" i="1"/>
  <c r="AJ293" i="1" s="1"/>
  <c r="AI292" i="1"/>
  <c r="AJ292" i="1" s="1"/>
  <c r="AI291" i="1"/>
  <c r="AJ291" i="1" s="1"/>
  <c r="AI290" i="1"/>
  <c r="AJ290" i="1" s="1"/>
  <c r="AI289" i="1"/>
  <c r="AJ289" i="1" s="1"/>
  <c r="AI288" i="1"/>
  <c r="AJ288" i="1" s="1"/>
  <c r="AI287" i="1"/>
  <c r="AJ287" i="1" s="1"/>
  <c r="AI286" i="1"/>
  <c r="AI285" i="1"/>
  <c r="AI284" i="1"/>
  <c r="AJ284" i="1" s="1"/>
  <c r="AI283" i="1"/>
  <c r="AJ283" i="1" s="1"/>
  <c r="AI282" i="1"/>
  <c r="AJ282" i="1" s="1"/>
  <c r="AI281" i="1"/>
  <c r="AJ281" i="1" s="1"/>
  <c r="AI280" i="1"/>
  <c r="AJ280" i="1" s="1"/>
  <c r="AI279" i="1"/>
  <c r="AJ279" i="1" s="1"/>
  <c r="AI278" i="1"/>
  <c r="AJ278" i="1" s="1"/>
  <c r="AI277" i="1"/>
  <c r="AJ277" i="1" s="1"/>
  <c r="AI276" i="1"/>
  <c r="AJ276" i="1" s="1"/>
  <c r="AI275" i="1"/>
  <c r="AJ275" i="1" s="1"/>
  <c r="AI274" i="1"/>
  <c r="AJ274" i="1" s="1"/>
  <c r="AJ273" i="1"/>
  <c r="AI272" i="1"/>
  <c r="AJ272" i="1" s="1"/>
  <c r="AI271" i="1"/>
  <c r="AJ271" i="1" s="1"/>
  <c r="AI270" i="1"/>
  <c r="AJ270" i="1" s="1"/>
  <c r="AI269" i="1"/>
  <c r="AJ269" i="1" s="1"/>
  <c r="AI268" i="1"/>
  <c r="AJ268" i="1" s="1"/>
  <c r="AI266" i="1"/>
  <c r="AJ266" i="1" s="1"/>
  <c r="AI265" i="1"/>
  <c r="AJ265" i="1" s="1"/>
  <c r="AI264" i="1"/>
  <c r="AJ264" i="1" s="1"/>
  <c r="AI263" i="1"/>
  <c r="AJ263" i="1" s="1"/>
  <c r="AI262" i="1"/>
  <c r="AJ262" i="1" s="1"/>
  <c r="AI261" i="1"/>
  <c r="AJ261" i="1" s="1"/>
  <c r="AI260" i="1"/>
  <c r="AJ260" i="1" s="1"/>
  <c r="AI259" i="1"/>
  <c r="AJ259" i="1" s="1"/>
  <c r="AI258" i="1"/>
  <c r="AJ258" i="1" s="1"/>
  <c r="AI257" i="1"/>
  <c r="AJ257" i="1" s="1"/>
  <c r="AI256" i="1"/>
  <c r="AI255" i="1"/>
  <c r="AI254" i="1"/>
  <c r="AI253" i="1"/>
  <c r="AJ253" i="1" s="1"/>
  <c r="AI252" i="1"/>
  <c r="AI251" i="1"/>
  <c r="AJ251" i="1" s="1"/>
  <c r="AI250" i="1"/>
  <c r="AI249" i="1"/>
  <c r="AI248" i="1"/>
  <c r="AJ248" i="1" s="1"/>
  <c r="AI247" i="1"/>
  <c r="AJ247" i="1" s="1"/>
  <c r="AI246" i="1"/>
  <c r="AI245" i="1"/>
  <c r="AJ245" i="1" s="1"/>
  <c r="AI244" i="1"/>
  <c r="AI243" i="1"/>
  <c r="AI242" i="1"/>
  <c r="AJ242" i="1" s="1"/>
  <c r="AI241" i="1"/>
  <c r="AJ241" i="1" s="1"/>
  <c r="AI240" i="1"/>
  <c r="AJ240" i="1" s="1"/>
  <c r="AI239" i="1"/>
  <c r="AI238" i="1"/>
  <c r="AJ238" i="1" s="1"/>
  <c r="AI237" i="1"/>
  <c r="AI236" i="1"/>
  <c r="AI235" i="1"/>
  <c r="AJ235" i="1" s="1"/>
  <c r="AI234" i="1"/>
  <c r="AJ234" i="1" s="1"/>
  <c r="AI233" i="1"/>
  <c r="AI232" i="1"/>
  <c r="AJ232" i="1" s="1"/>
  <c r="AI231" i="1"/>
  <c r="AI230" i="1"/>
  <c r="AJ230" i="1" s="1"/>
  <c r="AI229" i="1"/>
  <c r="AJ229" i="1" s="1"/>
  <c r="AI228" i="1"/>
  <c r="AJ228" i="1" s="1"/>
  <c r="AI227" i="1"/>
  <c r="AJ227" i="1" s="1"/>
  <c r="AI226" i="1"/>
  <c r="AJ226" i="1" s="1"/>
  <c r="AI225" i="1"/>
  <c r="AJ225" i="1" s="1"/>
  <c r="AI224" i="1"/>
  <c r="AJ224" i="1" s="1"/>
  <c r="AI223" i="1"/>
  <c r="AJ223" i="1" s="1"/>
  <c r="AI222" i="1"/>
  <c r="AJ222" i="1" s="1"/>
  <c r="AI221" i="1"/>
  <c r="AJ221" i="1" s="1"/>
  <c r="AI220" i="1"/>
  <c r="AJ220" i="1" s="1"/>
  <c r="AI219" i="1"/>
  <c r="AJ219" i="1" s="1"/>
  <c r="AI218" i="1"/>
  <c r="AJ218" i="1" s="1"/>
  <c r="AI217" i="1"/>
  <c r="AJ217" i="1" s="1"/>
  <c r="AI216" i="1"/>
  <c r="AJ216" i="1" s="1"/>
  <c r="AI215" i="1"/>
  <c r="AJ215" i="1" s="1"/>
  <c r="AI214" i="1"/>
  <c r="AJ214" i="1" s="1"/>
  <c r="AI213" i="1"/>
  <c r="AJ213" i="1" s="1"/>
  <c r="AI212" i="1"/>
  <c r="AJ212" i="1" s="1"/>
  <c r="AI211" i="1"/>
  <c r="AJ211" i="1" s="1"/>
  <c r="AI210" i="1"/>
  <c r="AJ210" i="1" s="1"/>
  <c r="AI209" i="1"/>
  <c r="AJ209" i="1" s="1"/>
  <c r="AI208" i="1"/>
  <c r="AJ208" i="1" s="1"/>
  <c r="AI207" i="1"/>
  <c r="AJ207" i="1" s="1"/>
  <c r="AI206" i="1"/>
  <c r="AJ206" i="1" s="1"/>
  <c r="AI205" i="1"/>
  <c r="AJ205" i="1" s="1"/>
  <c r="AI204" i="1"/>
  <c r="AJ204" i="1" s="1"/>
  <c r="AI203" i="1"/>
  <c r="AI202" i="1"/>
  <c r="AJ202" i="1" s="1"/>
  <c r="AI201" i="1"/>
  <c r="AJ201" i="1" s="1"/>
  <c r="AI200" i="1"/>
  <c r="AJ200" i="1" s="1"/>
  <c r="AI199" i="1"/>
  <c r="AJ199" i="1" s="1"/>
  <c r="AI198" i="1"/>
  <c r="AJ198" i="1" s="1"/>
  <c r="AI197" i="1"/>
  <c r="AJ197" i="1" s="1"/>
  <c r="AI196" i="1"/>
  <c r="AJ196" i="1" s="1"/>
  <c r="AI195" i="1"/>
  <c r="AJ195" i="1" s="1"/>
  <c r="AI194" i="1"/>
  <c r="AJ194" i="1" s="1"/>
  <c r="AI193" i="1"/>
  <c r="AJ193" i="1" s="1"/>
  <c r="AI192" i="1"/>
  <c r="AJ192" i="1" s="1"/>
  <c r="AI191" i="1"/>
  <c r="AI190" i="1"/>
  <c r="AJ190" i="1" s="1"/>
  <c r="AI189" i="1"/>
  <c r="AJ189" i="1" s="1"/>
  <c r="AI188" i="1"/>
  <c r="AJ188" i="1" s="1"/>
  <c r="AI187" i="1"/>
  <c r="AJ187" i="1" s="1"/>
  <c r="AI186" i="1"/>
  <c r="AJ186" i="1" s="1"/>
  <c r="AI185" i="1"/>
  <c r="AJ185" i="1" s="1"/>
  <c r="AI184" i="1"/>
  <c r="AJ184" i="1" s="1"/>
  <c r="AI183" i="1"/>
  <c r="AJ183" i="1" s="1"/>
  <c r="AI182" i="1"/>
  <c r="AJ182" i="1" s="1"/>
  <c r="AI181" i="1"/>
  <c r="AJ181" i="1" s="1"/>
  <c r="AI180" i="1"/>
  <c r="AJ180" i="1" s="1"/>
  <c r="AI179" i="1"/>
  <c r="AJ179" i="1" s="1"/>
  <c r="AI178" i="1"/>
  <c r="AJ178" i="1" s="1"/>
  <c r="AI177" i="1"/>
  <c r="AJ177" i="1" s="1"/>
  <c r="AI176" i="1"/>
  <c r="AJ176" i="1" s="1"/>
  <c r="AI175" i="1"/>
  <c r="AJ175" i="1" s="1"/>
  <c r="AI174" i="1"/>
  <c r="AJ174" i="1" s="1"/>
  <c r="AI173" i="1"/>
  <c r="AJ173" i="1" s="1"/>
  <c r="AI172" i="1"/>
  <c r="AJ172" i="1" s="1"/>
  <c r="AI171" i="1"/>
  <c r="AJ171" i="1" s="1"/>
  <c r="AI170" i="1"/>
  <c r="AJ170" i="1" s="1"/>
  <c r="AI169" i="1"/>
  <c r="AJ169" i="1" s="1"/>
  <c r="AI168" i="1"/>
  <c r="AJ168" i="1" s="1"/>
  <c r="AI167" i="1"/>
  <c r="AJ167" i="1" s="1"/>
  <c r="AI166" i="1"/>
  <c r="AJ166" i="1" s="1"/>
  <c r="AI165" i="1"/>
  <c r="AJ165" i="1" s="1"/>
  <c r="AI164" i="1"/>
  <c r="AJ164" i="1" s="1"/>
  <c r="AI163" i="1"/>
  <c r="AJ163" i="1" s="1"/>
  <c r="AI162" i="1"/>
  <c r="AJ162" i="1" s="1"/>
  <c r="AI161" i="1"/>
  <c r="AJ161" i="1" s="1"/>
  <c r="AI160" i="1"/>
  <c r="AJ160" i="1" s="1"/>
  <c r="AI159" i="1"/>
  <c r="AJ159" i="1" s="1"/>
  <c r="AI158" i="1"/>
  <c r="AI157" i="1"/>
  <c r="AI156" i="1"/>
  <c r="AI155" i="1"/>
  <c r="AJ155" i="1" s="1"/>
  <c r="AI154" i="1"/>
  <c r="AJ154" i="1" s="1"/>
  <c r="AI153" i="1"/>
  <c r="AJ153" i="1" s="1"/>
  <c r="AI152" i="1"/>
  <c r="AJ152" i="1" s="1"/>
  <c r="AI151" i="1"/>
  <c r="AI150" i="1"/>
  <c r="AI149" i="1"/>
  <c r="AJ149" i="1" s="1"/>
  <c r="AI148" i="1"/>
  <c r="AI147" i="1"/>
  <c r="AJ147" i="1" s="1"/>
  <c r="AI146" i="1"/>
  <c r="AJ146" i="1" s="1"/>
  <c r="AI145" i="1"/>
  <c r="AJ145" i="1" s="1"/>
  <c r="AI144" i="1"/>
  <c r="AJ144" i="1" s="1"/>
  <c r="AI143" i="1"/>
  <c r="AI142" i="1"/>
  <c r="AI141" i="1"/>
  <c r="AJ141" i="1" s="1"/>
  <c r="AI140" i="1"/>
  <c r="AI139" i="1"/>
  <c r="AJ139" i="1" s="1"/>
  <c r="AI138" i="1"/>
  <c r="AJ138" i="1" s="1"/>
  <c r="AI137" i="1"/>
  <c r="AJ137" i="1" s="1"/>
  <c r="AI136" i="1"/>
  <c r="AJ136" i="1" s="1"/>
  <c r="AI135" i="1"/>
  <c r="AJ135" i="1" s="1"/>
  <c r="AI134" i="1"/>
  <c r="AJ134" i="1" s="1"/>
  <c r="AI133" i="1"/>
  <c r="AJ133" i="1" s="1"/>
  <c r="AI132" i="1"/>
  <c r="AJ132" i="1" s="1"/>
  <c r="AI131" i="1"/>
  <c r="AJ131" i="1" s="1"/>
  <c r="AI130" i="1"/>
  <c r="AJ130" i="1" s="1"/>
  <c r="AI129" i="1"/>
  <c r="AJ129" i="1" s="1"/>
  <c r="AI128" i="1"/>
  <c r="AJ128" i="1" s="1"/>
  <c r="AI127" i="1"/>
  <c r="AJ127" i="1" s="1"/>
  <c r="AI126" i="1"/>
  <c r="AJ126" i="1" s="1"/>
  <c r="AI125" i="1"/>
  <c r="AI124" i="1"/>
  <c r="AI123" i="1"/>
  <c r="AI122" i="1"/>
  <c r="AJ122" i="1" s="1"/>
  <c r="AI121" i="1"/>
  <c r="AJ121" i="1" s="1"/>
  <c r="AI120" i="1"/>
  <c r="AJ120" i="1" s="1"/>
  <c r="AI119" i="1"/>
  <c r="AJ119" i="1" s="1"/>
  <c r="AI118" i="1"/>
  <c r="AJ118" i="1" s="1"/>
  <c r="AI117" i="1"/>
  <c r="AJ117" i="1" s="1"/>
  <c r="AI116" i="1"/>
  <c r="AJ116" i="1" s="1"/>
  <c r="AI115" i="1"/>
  <c r="AJ115" i="1" s="1"/>
  <c r="AI114" i="1"/>
  <c r="AJ114" i="1" s="1"/>
  <c r="AI113" i="1"/>
  <c r="AI112" i="1"/>
  <c r="AJ112" i="1" s="1"/>
  <c r="AI111" i="1"/>
  <c r="AJ111" i="1" s="1"/>
  <c r="AI110" i="1"/>
  <c r="AJ110" i="1" s="1"/>
  <c r="AI109" i="1"/>
  <c r="AJ109" i="1" s="1"/>
  <c r="AI108" i="1"/>
  <c r="AJ108" i="1" s="1"/>
  <c r="AI107" i="1"/>
  <c r="AJ107" i="1" s="1"/>
  <c r="AI106" i="1"/>
  <c r="AJ106" i="1" s="1"/>
  <c r="AI105" i="1"/>
  <c r="AJ105" i="1" s="1"/>
  <c r="AI104" i="1"/>
  <c r="AJ104" i="1" s="1"/>
  <c r="AI103" i="1"/>
  <c r="AJ103" i="1" s="1"/>
  <c r="AI102" i="1"/>
  <c r="AI101" i="1"/>
  <c r="AI100" i="1"/>
  <c r="AI99" i="1"/>
  <c r="AI98" i="1"/>
  <c r="AJ98" i="1" s="1"/>
  <c r="AI97" i="1"/>
  <c r="AJ97" i="1" s="1"/>
  <c r="AI96" i="1"/>
  <c r="AJ96" i="1" s="1"/>
  <c r="AI95" i="1"/>
  <c r="AJ95" i="1" s="1"/>
  <c r="AI94" i="1"/>
  <c r="AI93" i="1"/>
  <c r="AJ93" i="1" s="1"/>
  <c r="AI92" i="1"/>
  <c r="AJ92" i="1" s="1"/>
  <c r="AI91" i="1"/>
  <c r="AJ91" i="1" s="1"/>
  <c r="AI90" i="1"/>
  <c r="AJ90" i="1" s="1"/>
  <c r="AI89" i="1"/>
  <c r="AJ89" i="1" s="1"/>
  <c r="AI88" i="1"/>
  <c r="AJ88" i="1" s="1"/>
  <c r="AI87" i="1"/>
  <c r="AJ87" i="1" s="1"/>
  <c r="AI86" i="1"/>
  <c r="AJ86" i="1" s="1"/>
  <c r="AI85" i="1"/>
  <c r="AJ85" i="1" s="1"/>
  <c r="AI84" i="1"/>
  <c r="AJ84" i="1" s="1"/>
  <c r="AI83" i="1"/>
  <c r="AJ83" i="1" s="1"/>
  <c r="AI82" i="1"/>
  <c r="AJ82" i="1" s="1"/>
  <c r="AI81" i="1"/>
  <c r="AJ81" i="1" s="1"/>
  <c r="AI80" i="1"/>
  <c r="AJ80" i="1" s="1"/>
  <c r="AI79" i="1"/>
  <c r="AJ79" i="1" s="1"/>
  <c r="AI78" i="1"/>
  <c r="AJ78" i="1" s="1"/>
  <c r="AI77" i="1"/>
  <c r="AJ77" i="1" s="1"/>
  <c r="AI76" i="1"/>
  <c r="AJ76" i="1" s="1"/>
  <c r="AI75" i="1"/>
  <c r="AJ75" i="1" s="1"/>
  <c r="AI74" i="1"/>
  <c r="AJ74" i="1" s="1"/>
  <c r="AI73" i="1"/>
  <c r="AJ73" i="1" s="1"/>
  <c r="AI72" i="1"/>
  <c r="AJ72" i="1" s="1"/>
  <c r="AI71" i="1"/>
  <c r="AJ71" i="1" s="1"/>
  <c r="AI70" i="1"/>
  <c r="AJ70" i="1" s="1"/>
  <c r="AI69" i="1"/>
  <c r="AJ69" i="1" s="1"/>
  <c r="AI68" i="1"/>
  <c r="AJ68" i="1" s="1"/>
  <c r="AI67" i="1"/>
  <c r="AJ67" i="1" s="1"/>
  <c r="AI66" i="1"/>
  <c r="AJ66" i="1" s="1"/>
  <c r="AI65" i="1"/>
  <c r="AJ65" i="1" s="1"/>
  <c r="AI64" i="1"/>
  <c r="AJ64" i="1" s="1"/>
  <c r="AI63" i="1"/>
  <c r="AJ63" i="1" s="1"/>
  <c r="AI62" i="1"/>
  <c r="AJ62" i="1" s="1"/>
  <c r="AI61" i="1"/>
  <c r="AJ61" i="1" s="1"/>
  <c r="AI60" i="1"/>
  <c r="AJ60" i="1" s="1"/>
  <c r="AI59" i="1"/>
  <c r="AJ59" i="1" s="1"/>
  <c r="AI58" i="1"/>
  <c r="AJ58" i="1" s="1"/>
  <c r="AI57" i="1"/>
  <c r="AJ57" i="1" s="1"/>
  <c r="AI56" i="1"/>
  <c r="AJ56" i="1" s="1"/>
  <c r="AI55" i="1"/>
  <c r="AJ55" i="1" s="1"/>
  <c r="AI54" i="1"/>
  <c r="AJ54" i="1" s="1"/>
  <c r="AI53" i="1"/>
  <c r="AI52" i="1"/>
  <c r="AI51" i="1"/>
  <c r="AI50" i="1"/>
  <c r="AJ50" i="1" s="1"/>
  <c r="AI49" i="1"/>
  <c r="AJ49" i="1" s="1"/>
  <c r="AI48" i="1"/>
  <c r="AJ48" i="1" s="1"/>
  <c r="AI47" i="1"/>
  <c r="AJ47" i="1" s="1"/>
  <c r="AI46" i="1"/>
  <c r="AJ46" i="1" s="1"/>
  <c r="AI45" i="1"/>
  <c r="AJ45" i="1" s="1"/>
  <c r="AI44" i="1"/>
  <c r="AJ44" i="1" s="1"/>
  <c r="AI43" i="1"/>
  <c r="AJ43" i="1" s="1"/>
  <c r="AI42" i="1"/>
  <c r="AJ42" i="1" s="1"/>
  <c r="AI41" i="1"/>
  <c r="AJ41" i="1" s="1"/>
  <c r="AI40" i="1"/>
  <c r="AJ40" i="1" s="1"/>
  <c r="AI39" i="1"/>
  <c r="AJ39" i="1" s="1"/>
  <c r="AI38" i="1"/>
  <c r="AJ38" i="1" s="1"/>
  <c r="AI37" i="1"/>
  <c r="AI36" i="1"/>
  <c r="AJ36" i="1" s="1"/>
  <c r="AI35" i="1"/>
  <c r="AJ35" i="1" s="1"/>
  <c r="AI34" i="1"/>
  <c r="AJ34" i="1" s="1"/>
  <c r="AI33" i="1"/>
  <c r="AJ33" i="1" s="1"/>
  <c r="AI32" i="1"/>
  <c r="AJ32" i="1" s="1"/>
  <c r="AI31" i="1"/>
  <c r="AI30" i="1"/>
  <c r="AI29" i="1"/>
  <c r="AJ29" i="1" s="1"/>
  <c r="AI28" i="1"/>
  <c r="AJ28" i="1" s="1"/>
  <c r="AI27" i="1"/>
  <c r="AJ27" i="1" s="1"/>
  <c r="AI26" i="1"/>
  <c r="AJ26" i="1" s="1"/>
  <c r="AI25" i="1"/>
  <c r="AJ25" i="1" s="1"/>
  <c r="AI24" i="1"/>
  <c r="AJ24" i="1" s="1"/>
  <c r="AI23" i="1"/>
  <c r="AI22" i="1"/>
  <c r="AJ22" i="1" s="1"/>
  <c r="AI21" i="1"/>
  <c r="AJ21" i="1" s="1"/>
  <c r="AI20" i="1"/>
  <c r="AJ20" i="1" s="1"/>
  <c r="AI19" i="1"/>
  <c r="AJ19" i="1" s="1"/>
  <c r="AI18" i="1"/>
  <c r="AJ18" i="1" s="1"/>
  <c r="AI17" i="1"/>
  <c r="AJ17" i="1" s="1"/>
  <c r="AI16" i="1"/>
  <c r="AJ16" i="1" s="1"/>
  <c r="AI15" i="1"/>
  <c r="AJ15" i="1" s="1"/>
  <c r="AI14" i="1"/>
  <c r="AJ14" i="1" s="1"/>
  <c r="AI13" i="1"/>
  <c r="AJ13" i="1" s="1"/>
  <c r="AI12" i="1"/>
  <c r="AJ12" i="1" s="1"/>
  <c r="AI11" i="1"/>
  <c r="AJ11" i="1" s="1"/>
  <c r="AI10" i="1"/>
  <c r="AJ10" i="1" s="1"/>
  <c r="AI9" i="1"/>
  <c r="AJ9" i="1" s="1"/>
  <c r="AJ8" i="1"/>
  <c r="F21" i="6"/>
  <c r="G21" i="6" s="1"/>
  <c r="D21" i="6"/>
  <c r="E21" i="6" s="1"/>
  <c r="G20" i="6"/>
  <c r="E20" i="6"/>
  <c r="G19" i="6"/>
  <c r="E19" i="6"/>
  <c r="G18" i="6"/>
  <c r="E18" i="6"/>
  <c r="G17" i="6"/>
  <c r="E17" i="6"/>
  <c r="G16" i="6"/>
  <c r="E16" i="6"/>
  <c r="G15" i="6"/>
  <c r="E15" i="6"/>
  <c r="G14" i="6"/>
  <c r="E14" i="6"/>
  <c r="G13" i="6"/>
  <c r="E13" i="6"/>
  <c r="G12" i="6"/>
  <c r="E12" i="6"/>
  <c r="G11" i="6"/>
  <c r="E11" i="6"/>
  <c r="K11" i="7"/>
  <c r="K12" i="7"/>
  <c r="K13" i="7"/>
  <c r="K14" i="7"/>
  <c r="K15" i="7"/>
  <c r="K16" i="7"/>
  <c r="K17" i="7"/>
  <c r="K18" i="7"/>
  <c r="K19" i="7"/>
  <c r="K20" i="7"/>
  <c r="K21" i="7"/>
  <c r="K22" i="7"/>
  <c r="K23" i="7"/>
  <c r="K24" i="7"/>
  <c r="K25" i="7"/>
  <c r="K26" i="7"/>
  <c r="K27" i="7"/>
  <c r="K28" i="7"/>
  <c r="K29" i="7"/>
  <c r="K30" i="7"/>
  <c r="K31" i="7"/>
  <c r="K32" i="7"/>
  <c r="K33" i="7"/>
  <c r="K34" i="7"/>
  <c r="K37" i="7"/>
  <c r="K36" i="7"/>
  <c r="K35" i="7"/>
  <c r="K38" i="7"/>
  <c r="K39" i="7"/>
  <c r="K40" i="7"/>
  <c r="K41" i="7"/>
  <c r="K42" i="7"/>
  <c r="K43" i="7"/>
  <c r="K44" i="7"/>
  <c r="K45" i="7"/>
  <c r="K48" i="7"/>
  <c r="K49" i="7"/>
  <c r="K46" i="7"/>
  <c r="K47" i="7"/>
  <c r="K50" i="7"/>
  <c r="K51" i="7"/>
  <c r="K52" i="7"/>
  <c r="K53" i="7"/>
  <c r="K54" i="7"/>
  <c r="K55" i="7"/>
  <c r="K56" i="7"/>
  <c r="K10" i="7"/>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8" i="1"/>
  <c r="E6" i="9" l="1"/>
  <c r="D5" i="10" s="1"/>
  <c r="B5" i="1"/>
  <c r="B6" i="6"/>
  <c r="D25" i="3" l="1"/>
  <c r="D24" i="3" s="1"/>
  <c r="G25" i="3"/>
  <c r="G24" i="3" s="1"/>
  <c r="G27" i="3" s="1"/>
  <c r="G26" i="3"/>
  <c r="D26" i="3"/>
  <c r="C24" i="3"/>
  <c r="E24" i="3"/>
  <c r="F24" i="3"/>
  <c r="B24" i="3"/>
  <c r="B27" i="3" s="1"/>
  <c r="D19" i="3" l="1"/>
  <c r="D20" i="3"/>
  <c r="D21" i="3"/>
  <c r="D22" i="3"/>
  <c r="D23" i="3"/>
  <c r="D18" i="3"/>
  <c r="D17" i="3" s="1"/>
  <c r="G18" i="3"/>
  <c r="G19" i="3"/>
  <c r="G20" i="3"/>
  <c r="G21" i="3"/>
  <c r="G22" i="3"/>
  <c r="G23" i="3"/>
  <c r="G15" i="3"/>
  <c r="G16" i="3"/>
  <c r="G14" i="3"/>
  <c r="D15" i="3"/>
  <c r="D16" i="3"/>
  <c r="D14" i="3"/>
  <c r="B13" i="3"/>
  <c r="C13" i="3"/>
  <c r="E13" i="3"/>
  <c r="F13" i="3"/>
  <c r="G7" i="3"/>
  <c r="G8" i="3"/>
  <c r="G9" i="3"/>
  <c r="G10" i="3"/>
  <c r="G11" i="3"/>
  <c r="G12" i="3"/>
  <c r="G6" i="3"/>
  <c r="D7" i="3"/>
  <c r="D8" i="3"/>
  <c r="D9" i="3"/>
  <c r="D10" i="3"/>
  <c r="D11" i="3"/>
  <c r="D12" i="3"/>
  <c r="D6" i="3"/>
  <c r="B5" i="3"/>
  <c r="C5" i="3"/>
  <c r="E5" i="3"/>
  <c r="F5" i="3"/>
  <c r="F27" i="3" s="1"/>
  <c r="B17" i="3"/>
  <c r="C17" i="3"/>
  <c r="E17" i="3"/>
  <c r="E27" i="3" s="1"/>
  <c r="F17" i="3"/>
  <c r="G13" i="3" l="1"/>
  <c r="C27" i="3"/>
  <c r="D5" i="3"/>
  <c r="G5" i="3"/>
  <c r="G17" i="3"/>
  <c r="D13" i="3"/>
  <c r="D27" i="3" l="1"/>
</calcChain>
</file>

<file path=xl/sharedStrings.xml><?xml version="1.0" encoding="utf-8"?>
<sst xmlns="http://schemas.openxmlformats.org/spreadsheetml/2006/main" count="4869" uniqueCount="1532">
  <si>
    <t>Secretaría Distrital de Planeación</t>
  </si>
  <si>
    <t>Plan de Acción Institucional 2025</t>
  </si>
  <si>
    <t>Plan Distrital de Desarrollo 2024-2027 Bogotá Camina Segura</t>
  </si>
  <si>
    <t>Metas proyectos de Inversión - Vigencia 2025</t>
  </si>
  <si>
    <t>Trimestre I (ene-mar 2025)</t>
  </si>
  <si>
    <t>Gerente del Proyecto</t>
  </si>
  <si>
    <t>Objetivo Estrategico</t>
  </si>
  <si>
    <t>Programa</t>
  </si>
  <si>
    <t>Proyecto
BPIN</t>
  </si>
  <si>
    <t>META PDD</t>
  </si>
  <si>
    <t>Nombre Proyecto</t>
  </si>
  <si>
    <t>Nro. meta</t>
  </si>
  <si>
    <t>Metas Proyecto</t>
  </si>
  <si>
    <t>Magnitud programada 2025</t>
  </si>
  <si>
    <t>Magnitud ejecutada</t>
  </si>
  <si>
    <t>% Avance</t>
  </si>
  <si>
    <t>Subsecretaría Políticas Públicas y Planeación Social y Económica</t>
  </si>
  <si>
    <t>2. Bogotá confía en su bien-estar</t>
  </si>
  <si>
    <t>2.12. Bogotá cuida a su gente</t>
  </si>
  <si>
    <t>2048-Implementar cuatro (4) componentes de la ruta para el cambio cultural en pro de la inclusión y no discriminación de la población LGBTI en Bogotá.</t>
  </si>
  <si>
    <t>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</si>
  <si>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</si>
  <si>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Elaborar 4 documento (s) de lineamientos para la incorporación y difusión en las entidades distritales, alcaldías locales y sector privado de la estrategia de Ambientes Laborales Inclusivos.</t>
  </si>
  <si>
    <t>Elaborar 4 documento(s) de lineamientos para la incorporación y difusión en las entidades distritales, alcaldías locales y espacios ciudadanos de los lineamientos de la estrategia de cambio cultural de la política pública LGBTI.</t>
  </si>
  <si>
    <t>Realizar 4 Acción(es) de cooperación técnica nacional e internacional para el fortalecimiento de la política pública LGBTI y coordinación de la estrategia para el abordaje interinstitucional de casos de discriminación y vulneración de derechos de las personas de los sectores LGBTI.</t>
  </si>
  <si>
    <t>2052-mplementar un (1) modelo de seguimiento y rectoría para las políticas públicas en materia de población vulnerable y desarrollo rural a cargo de la SDP.</t>
  </si>
  <si>
    <t>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</si>
  <si>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t>
  </si>
  <si>
    <t>Desarrollar 4 planes de trabajo de la secretaría técnica del sistema distrital de discapacidad.</t>
  </si>
  <si>
    <t>Elaborar 8 instrumentos para la identificación de personas usuarias de soluciones habitacionales temporales y para la planificación del desarrollo productivo rural en el marco de las políticas públicas lideradas por la SDP.</t>
  </si>
  <si>
    <t>Realizar 16 estudios del Observatorio Poblacional Diferencial y de Familias.</t>
  </si>
  <si>
    <t>Realizar 17 documentos técnicos relacionados con la política para la superación de la pobreza, y la dinámica social y económica de Bogotá.</t>
  </si>
  <si>
    <t>2050-Implementar el enfoque diferencial y de género en el 100% de los programas enfocados a juventud en el marco del plan distrital de desarrollo</t>
  </si>
  <si>
    <t>Desarrollar 140 estrategias para la identificación de personas usuarias de soluciones habitacionales temporales y para la planificación del desarrollo productivo rural en el marco de las políticas públicas lideradas por la SDP.</t>
  </si>
  <si>
    <t>5. Bogotá confía en su gobierno</t>
  </si>
  <si>
    <t>5.33. Fortalecimiento institucional para un gobierno confiable</t>
  </si>
  <si>
    <t>2285-Desarrollar 4 fases del plan de acción establecido para cumplir los objetivos del ecosistema Distrital de Política Pública.</t>
  </si>
  <si>
    <t>8134 - Asistencia técnica para Generar información cualitativa y cuantitativa articulada sobre la implementación de intervenciones públicas en la ciudad para toma de decisiones basadas en evidencias Bogotá</t>
  </si>
  <si>
    <t>Realizar 15 Asistencia(s) técnicas para el fortalecimiento de los procesos de seguimiento y evaluación de intervenciones públicas</t>
  </si>
  <si>
    <t>Desarrollar 24 Lineamiento(s) técnicos que posibiliten la apropiación de la información que resulta de los procesos de seguimiento y evaluación de las intervenciones públicas.</t>
  </si>
  <si>
    <t>Desarrollar 4 Base(s) a partir de diversas fuentes para el análisis de información socioeconómica que contribuya a la toma de decisiones.</t>
  </si>
  <si>
    <t>Implementar 4 Metodología(s) para el análisis intersectorial e interinstitucional en el diseño planificación de oferta programática y servicios de soporte para el desarrollo económico.</t>
  </si>
  <si>
    <t>Subsecretaría de Planeación  
Territorial</t>
  </si>
  <si>
    <t>3. Bogotá confía en su potencial</t>
  </si>
  <si>
    <t>3.21. Bogotá Ciudad Portuaria</t>
  </si>
  <si>
    <t>2147-Desarrollar un (1) modelo de gobernanza colaborativa y multinivel en el marco de la Actuación Urbana Integral Distrito Aeroportuario para su implementación y posicionamiento de Bogotá como una ciudad portuaria.</t>
  </si>
  <si>
    <t>8023 - Desarrollo  de un modelo de gobernanza colaborativa y multinivel que favorezca la planeación y gestión articulada del Aeropuerto El Dorado y su entorno urbano - regional.  Bogotá D.C.</t>
  </si>
  <si>
    <t>Definir 100 Porciento las condiciones de implementación de un modelo de gobernanza colaborativa y multinivel que contribuya al desarrollo y armonización del Aeropuerto El Dorado y su entorno urbano regional</t>
  </si>
  <si>
    <t>4.Bogotá ordena su territorio y avanza en su acción climática</t>
  </si>
  <si>
    <t>4.23. Ordenamiento territorial sostenible equlibrado y participativo</t>
  </si>
  <si>
    <t>2156-Elaborar el 100% de las condiciones normativas estudios lineamientos y acciones de coordinación necesarios para la concreción y seguimiento al modelo de ordenamiento territorial.</t>
  </si>
  <si>
    <t>8043 - Contribución  a la concreción del modelo de ordenamiento territorial mediante la generación de condiciones técnicas, normativas y de gestión en  Bogotá D.C.</t>
  </si>
  <si>
    <t xml:space="preserve"> Generar 100% las condiciones normativas, lineamientos, estudios e informes necesarios que soporten la toma de decisiones sobre el ordenamiento territorial y seguimiento al proceso de concreción del MOT</t>
  </si>
  <si>
    <t>2160- 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</si>
  <si>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Desarrollar 100% los procesos necesarios de formulación, revisión y adopción de los instrumentos y decisiones urbanísticas que viabilizan el suelo y conllevan al desarrollo de proyectos integrales de ciudad.</t>
  </si>
  <si>
    <t>2155-Desarrollar un (1)  modelo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 y Planes de Manejo específicos para áreas como la Franja de Adecuación de los Cerros Orientales de Bogotá.</t>
  </si>
  <si>
    <t>Desarrollar 1 Documento(s) de lineamientos metodológicos necesarios  para la implementación de un modelo de gobernanza colaborativa y multinivel que aplique al suelo rural y las franjas urbano-rurales.</t>
  </si>
  <si>
    <t>Subsecretaría de  Gestión Institucional</t>
  </si>
  <si>
    <t>2283-Consolidar el 100% del modelo de operación de la SDP incorporando acciones estratégicas orientadas a fortalecer el valor público y la confianza ciudadana en el que hacer de la entidad.</t>
  </si>
  <si>
    <t>8052- Fortalecimiento del modelo de operación de la SDP a través del desarrollo de estrategias que mejoren la capacidad institucional y atiendan las necesidades de la ciudadanía</t>
  </si>
  <si>
    <t>Ejecutar 1 Plan(es) Estratégico para la actualización del Sistema de Gestión.</t>
  </si>
  <si>
    <t>Implementar 100 Porciento Plan Institucional de Capacitación que incluya acciones de Bienestar y Clima Laboral.</t>
  </si>
  <si>
    <t>Implementar 100 Porciento el plan estratégico de acciones orientadas a fortalecer la comunicación interna y externa de la SDP.</t>
  </si>
  <si>
    <t>implementar 4 Plan(es) estratégicos de acciones orientadas a fortalecer las competencias de la cultura del servicio.</t>
  </si>
  <si>
    <t>Ejecutar 100 Porciento el plan de acción que permita Integrar un sistema de operación para garantizar el adecuado servicio de transporte.</t>
  </si>
  <si>
    <t>2298-Implementar 1 Plan de Modernización Tecnológico y Físico de la SDP cuya finalidad sea lograr una administración pública eficiente y adaptada a las necesidades de la ciudadanía bogotana</t>
  </si>
  <si>
    <t>Implementar 100 Porciento del plan institucional de Archivos PINAR.</t>
  </si>
  <si>
    <t>Continuar 100 Porciento el plan de acción para la adecuación de la infraestructura física.</t>
  </si>
  <si>
    <t>Ejecutar 100 Porciento el plan de acción de obsolecencia tecnológica de la entidad.</t>
  </si>
  <si>
    <t>Ejecutar 100 Porciento el plan de trabajo para dar cumplimiento normativo en mejores práctias en Gobierno Digital y Seguridad Digital</t>
  </si>
  <si>
    <t>Ejecutar 100 Porciento el plan de acción para adoptar nuevas tecnologías en la entidad.</t>
  </si>
  <si>
    <t>Oficina Laboratorio de Ciudad</t>
  </si>
  <si>
    <t>5.36. Innovación Pública para la generación de confianza ciudadana</t>
  </si>
  <si>
    <t>2329-Implementar 5 retos de innovación abierta basados en información estratégica bajo un modelo de gobernanza de datos que fortalezca la toma de decisiones del distrito.</t>
  </si>
  <si>
    <t>8045-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</si>
  <si>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</si>
  <si>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Realizar 5 Convocatoria(s) para el desarrollo de retos de innovación</t>
  </si>
  <si>
    <t>Elaborar 5 documentos con criterios técnicos, jurídicos y administrativos para facilitar el despliegue de las soluciones de innovación en el distrito</t>
  </si>
  <si>
    <t xml:space="preserve">Para el periodo de seguimiento, la tarea no tenía programación. La programación está apartir de junio 2025 </t>
  </si>
  <si>
    <t>Promover 5 Herramienta(s) para el fomento de la innovación pública en la planeación y la apropiación de lecciones aprendidas a través de las convocatorias</t>
  </si>
  <si>
    <t>Subsecretaría de Información</t>
  </si>
  <si>
    <t>5.35. Bogotá Inteligente con transformación digital e Infraestructura de datos para una gestión pública eficiente</t>
  </si>
  <si>
    <t>2314-Implementar 1 modelo de operación y actualización de Registros administrativos para la focalización del gasto de Bogotá</t>
  </si>
  <si>
    <t>8034 -Fortalecimiento de los procesos de información para la toma de decisiones en Bogotá D.C.</t>
  </si>
  <si>
    <t>Mantener actualizada una Base Única de Estratificación</t>
  </si>
  <si>
    <t>Actualizar una base de datos del SISBEN</t>
  </si>
  <si>
    <t>Actualizar una base de datos maestra de IMG</t>
  </si>
  <si>
    <t xml:space="preserve"> Implementar un registro social de Bogotá</t>
  </si>
  <si>
    <t>2309-Consolidar el 100% de la primera fase del sistema de información de planeación distrital.</t>
  </si>
  <si>
    <t>Consolidar el 100% de la primera fase del sistema de información de planeación distrital.</t>
  </si>
  <si>
    <t xml:space="preserve">Implementar el 100% el aplicativo de predio 360 </t>
  </si>
  <si>
    <t>2316-Implementar el 60% del Plan Estadístico Distrital 2025-2029.</t>
  </si>
  <si>
    <t>Implementar el 60% del Plan Estadístico Distrital 2025-2029.</t>
  </si>
  <si>
    <t>2308-Aplicar 5 instrumentos de captura de información para la toma de decisiones</t>
  </si>
  <si>
    <t>Aplicar 5 instrumentos de captura de información para la toma de decisiones</t>
  </si>
  <si>
    <t>Oficina de Integración Regional</t>
  </si>
  <si>
    <t>5.37. Contruyendo confianza con la region</t>
  </si>
  <si>
    <t>2330-Desarrollar el 100% del plan estratégico de coordinación y articulación regional al interior del distrito (sectores y entidades) así como con los diferentes esquemas de asociatividad multinivel (RMBC RAPE ASOCAPITALES).</t>
  </si>
  <si>
    <t>8123 - Desarrollo de las acciones requeridas para implementar el plan estratégico de articulación interna distrital y externa multinivel para la integración territorial en el entorno funcional de Bogotá D.C.</t>
  </si>
  <si>
    <t>Asistir 5 Figura(s) Con el objetivo de mejorar y consolidar las estructuras institucionales que facilitan la coordinación y la integración dentro del distrito y fuera de él</t>
  </si>
  <si>
    <t>Generar 4 Espacio(s) Donde se ofrezcan conocimientos y se gestionen iniciativas a nivel distrital y regional para fomentar la colaboración y el intercambio de ideas entre diversas entidades y actores.</t>
  </si>
  <si>
    <t>Elaborar 4 Documento(s) Técnicos que apoyen la articulación e integración a nivel regional y metropolitano y que proporcionen las directrices y estrategias necesarias para mejorar la coordinación entre distintas entidades.</t>
  </si>
  <si>
    <t>Subsecretaría de Planeación de la Inversión</t>
  </si>
  <si>
    <t>5.38. Gestión eficiente de los ingresos y gastos enfocados en la confianza ciudadana</t>
  </si>
  <si>
    <t>2335-Producir el 100% de los informes estratégicos con información oportuna y de calidad  a la ciudad para el análisis del avance de sus planes e inversiones y la toma de decisiones en política pública</t>
  </si>
  <si>
    <t>8074 - Fortalecimiento de la información oportuna, clara y confiable para un seguimiento integral de los proyectos de inversión y los planes de desarrollo distrital y local Bogotá D.C.</t>
  </si>
  <si>
    <t>Asesorar 68 Entidad(es) (48 distritales y 20 Alcaldías Locales)</t>
  </si>
  <si>
    <t>Oficina Participación y Diálogo de Ciudad</t>
  </si>
  <si>
    <t>5.39. Camino hacia una democracia deliberativa con un gobierno cercano a la gente y con participación ciudadana</t>
  </si>
  <si>
    <t>Implementar el 100% de las apuestas y acciones del Plan Institucional de Participación Ciudadana de la SDP garantizando la inclusión de los enfoques diferenciales la innovación la pedagogía la transparencia la rendición de cuentas permanente la incidencia y la co-construcción con la ciudadanía.</t>
  </si>
  <si>
    <t>8057 - Implementación del Modelo Colaborativo para la Participación Ciudadana en los Instrumentos de Planeación, en el Marco de la Transparencia, la deliberación y el Control Social en Bogotá D.C.</t>
  </si>
  <si>
    <t>Desarrollar 100 Porciento de las actividades del Plan Institucional de Participación Ciudadana en torno al cumplimento a los objetivos del Sistema de Participación territorial del POT</t>
  </si>
  <si>
    <t>Prestar 100% de apoyo administrativo, metodológico y logístico a las estrategias del Consejo Territorial de Planeación Distrital de Bogotá.</t>
  </si>
  <si>
    <t>Realizar 3 ciclos deliberativos contemplando mecanismos de la Democracia Deliberativa en temas estratégicos de ciudad que utilicen el sorteo para la selección de sus miembros y aseguren la representación descriptiva de la población.</t>
  </si>
  <si>
    <t xml:space="preserve"> Implementar 100% de una estrategia fortalecimiento técnico, conceptual, metodológico y logístico para los procesos de activación ciudadana y alistamiento interinstitucional necesarios para el desarrollo de las asambleas deliberativas</t>
  </si>
  <si>
    <t xml:space="preserve">Presupuesto de Inversión - Vigencia 2025 </t>
  </si>
  <si>
    <t xml:space="preserve">Nombre del Proyecto de inversión </t>
  </si>
  <si>
    <t>Presupuesto programado 2025</t>
  </si>
  <si>
    <t>%</t>
  </si>
  <si>
    <t>Presupuesto comprometido</t>
  </si>
  <si>
    <t>% Compromisos</t>
  </si>
  <si>
    <t>Presupuesto Girado</t>
  </si>
  <si>
    <t>% Giros</t>
  </si>
  <si>
    <t>8023 - Desarrollo de un modelo de gobernanza colaborativa y multinivel que favorezca la planeación y gestión articulada del Aeropuerto El Dorado y su entorno urbano</t>
  </si>
  <si>
    <t>8045 - Implementación de retos y uso de metodologías de innovación abierta, basadas en información estratégica para la generación de mayor valor público en procesos de planeación de BOGOTÁ D.C.</t>
  </si>
  <si>
    <t>834 - Asistencia técnica para Generar información cualitativa y cuantitativa articulada sobre la implementación de intervenciones públicas en la ciudad para toma de decisiones basadas en evidencias Bogotá</t>
  </si>
  <si>
    <t>8043 - Contribución a la concreción del modelo de ordenamiento territorial mediante la generación de condiciones técnicas, normativas y de gestión en Bogotá D.C.</t>
  </si>
  <si>
    <t>8052 - Fortalecimiento del modelo de operación de la SDP a través del desarrollo de estrategias que mejoren la capacidad institucional y atiendan las necesidades de la ciudadanía</t>
  </si>
  <si>
    <t xml:space="preserve"> Presupuesto 2025 </t>
  </si>
  <si>
    <t>Fuente: Bogdata. Corte 31 marzo 2025 - Cifras en millones de pesos</t>
  </si>
  <si>
    <t>Indicadores de Gestión vigencia 2025</t>
  </si>
  <si>
    <t>N°</t>
  </si>
  <si>
    <t>Proceso SIG asociado</t>
  </si>
  <si>
    <t xml:space="preserve">Oficina/Direccion </t>
  </si>
  <si>
    <t>Nombre del indicador</t>
  </si>
  <si>
    <t>Tipo de indicador</t>
  </si>
  <si>
    <t>Fórmula</t>
  </si>
  <si>
    <t>Descripcipon de la Meta</t>
  </si>
  <si>
    <t>Magnitud de la meta</t>
  </si>
  <si>
    <t>Unidad de medida</t>
  </si>
  <si>
    <t>Periodicidad del cálculo</t>
  </si>
  <si>
    <t>Magnitud numerador</t>
  </si>
  <si>
    <t>Magnitud denominador</t>
  </si>
  <si>
    <t>% cumplimiento</t>
  </si>
  <si>
    <t>Observaciones Virginia</t>
  </si>
  <si>
    <t>1. Dirección Estratégica Institucional          </t>
  </si>
  <si>
    <t>Dirección de Planeación Institucional</t>
  </si>
  <si>
    <t>Número de seguimientos realizados al Plan de Acción Institucional</t>
  </si>
  <si>
    <t>Eficacia</t>
  </si>
  <si>
    <t>Sumatoria de los seguimientos realizados al plan de acción Institucional.</t>
  </si>
  <si>
    <t>Realizar 4 seguimientos al Plan de Acción Institucional en la vigencia.</t>
  </si>
  <si>
    <t>Número</t>
  </si>
  <si>
    <t>Semestral</t>
  </si>
  <si>
    <t>-</t>
  </si>
  <si>
    <t>El reporte del indicador no está programado para el presente reporte</t>
  </si>
  <si>
    <t>ok</t>
  </si>
  <si>
    <t>Cumplimiento de la implementación del sistema de gestión de la entidad, bajo los parámetros del Modelo Integrado de Planeación y Gestión.</t>
  </si>
  <si>
    <t>Eficacia y Resultado</t>
  </si>
  <si>
    <t>( Número de actividades realizadas durante el trimestre  que contribuyen a la sostenibilidad del Sistema de Gestión / Número de actividades programadas durante el trimestre  que contribuyen a la sostenibilidad del Sistema de Gestión) *100</t>
  </si>
  <si>
    <t>Ejecutar el 100% de la implementación del sistema de gestión de la entidad, bajo los parámetros del Modelo Integrado de Planeación y Gestión.</t>
  </si>
  <si>
    <t>Porcentaje</t>
  </si>
  <si>
    <t>Trimestral</t>
  </si>
  <si>
    <t>OK</t>
  </si>
  <si>
    <t>Porcentaje de avance del acompañamiento y seguimiento de los proyectos de inversión de la entidad</t>
  </si>
  <si>
    <t>(Número de  seguimientos y acompañamientos realizados  a los proyectos de inversión de la entidad/ Número de seguimientos y acompañamientos programados durante la vigencia a los proyectos de inversión)*100.</t>
  </si>
  <si>
    <t>Realizar el 100% del seguimiento y acompañamiento metodológico a los proyectos de inversión de la entidad.</t>
  </si>
  <si>
    <t>Elaborar y consolidar el presupuesto de inversión 2026</t>
  </si>
  <si>
    <t>(Número de actividades realizadas para la consolidación y aprobación del anteproyecto de presupuesto de inversión de la vigencia 2026/ Número de actividades programadas para la consolidación y aprobación del anteproyecto de presupuesto de inversión de la vigencia 2026)*100</t>
  </si>
  <si>
    <t>Asesorar metodológicamente el 100% la construcción del documento de programación del presupuesto de inversión de la entidad.</t>
  </si>
  <si>
    <t>Anual</t>
  </si>
  <si>
    <t>10. Políticas Públicas</t>
  </si>
  <si>
    <t>Dirección de Evaluación de Políticas Públicas</t>
  </si>
  <si>
    <t xml:space="preserve">Cumplimiento de las actividades encamindas a la construcción de la propuesta de Agenda de Evaluaciones del Distrito Capital a ser aprobada por el CONPES D.C. </t>
  </si>
  <si>
    <t>(Sumatoria de las actividades desarrolladas por la Dirección de Evaluación de Políticas Públicas para la construcción de la propuesta de Agenda a ser aprobada por el CONPES D.C/Total de actividadaes encaminadas a la construcción de la propuesta de Agenda)*100.</t>
  </si>
  <si>
    <t xml:space="preserve">Realizar el 100% de las actividades encamindas a la construcción de la propuesta de Agenda de Evaluaciones del Distrito Capital a ser aprobada por el CONPES D.C. </t>
  </si>
  <si>
    <t xml:space="preserve">Direccion de Planeación del Desarrollo Económico </t>
  </si>
  <si>
    <t>Cumplimiento en las acciones en torno a los ODS y la Política Pública de Ruralidad</t>
  </si>
  <si>
    <t xml:space="preserve">(Sumatoria del avance ponderado de las actividades realizadas en el trimestre / 100% de las actividades planeadas) </t>
  </si>
  <si>
    <t xml:space="preserve">Realizar 100% acciones propias de la dirección en torno a los ODS y Política Pública de Ruralidad </t>
  </si>
  <si>
    <t>Subsecretaría de Políticas Públicas y Planeación Social y Económica</t>
  </si>
  <si>
    <t xml:space="preserve">Nivel de satisfacción  del ejercicio de asistencia técnica por parte de los sectores de la administración distrital </t>
  </si>
  <si>
    <t>Efectividad
Resultado</t>
  </si>
  <si>
    <t>(Suma de las respuestas de satisfacción de los sectores distritales/Número total de sectores distritales evaluados)*100</t>
  </si>
  <si>
    <t xml:space="preserve">Obtener el 87% de nivel de satisfacción  del ejercicio de asistencia técnica por parte de los sectores de la administración distrital </t>
  </si>
  <si>
    <t>Cumplimiento del seguimiento a los planes de acción para la implementación de las políticas públicas en cada vigencia</t>
  </si>
  <si>
    <t>Eficacia
Resultado</t>
  </si>
  <si>
    <t>Cumplimiento de informes de seguimiento=(Número de informes elaborados/Número de informes  planificados)*100</t>
  </si>
  <si>
    <t>Realizar el 100% de seguimiento a los planes de acción para la implementación de las políticas públicas en cada vigencia</t>
  </si>
  <si>
    <t>Cumplimiento de actividades contribuyan a la sostenibilidad del Sistema de Gestión</t>
  </si>
  <si>
    <t>Número de actividades ejecutadas que contribuyan a la sostenibilidad del Sistema de Gestión /(Número de actividades programadas que contribuyan a la sostenibilidad
del Sistema de Gestión)*100</t>
  </si>
  <si>
    <t>Implementar el 100%  de las actividades requeridas para mantener el Sistema de Gestión- MIPG de la entidad - Políticas Públicas</t>
  </si>
  <si>
    <t xml:space="preserve">Cumplimiento de asistencias técnicas en el marco de la implementación del plan de acción de la política Pública para la superación de la Pobreza. </t>
  </si>
  <si>
    <t>Cumplimiento de asistencia técnica=(Número de actas de las asistencias técnicas realizadas/ Número de solicitudes recibidas por parte de las Entidades Distritales)*100</t>
  </si>
  <si>
    <t xml:space="preserve">Brindar 100% de la asistencia técnica a la implementación del plan de acción de la política Pública para la superación de la Pobreza. </t>
  </si>
  <si>
    <t>11. Gestión del Talento Humano</t>
  </si>
  <si>
    <t>Dirección de Talento Humano</t>
  </si>
  <si>
    <t>Cumplimiento de los planes institucionales de Talento Humano establecidos por la normatividad vigente (1. Plan de Previsión de Recursos Humanos 2. Plan Anual de Vacantes 3. Plan Institucional de Capacitación 4. Plan de Bienestar e Incentivos 5. Plan de Seguridad y Salud en el Trabajo)</t>
  </si>
  <si>
    <t>(Actividades ejecutadas de los Planes Institucionales de Talento Humano/ Actividades programadas para la vigencia de los Planes Institucionales de Talento Humano )*100</t>
  </si>
  <si>
    <t>Ejecutar el 100% de las acciones asociadas a los planes institucionales de Talento Humano establecidos por la normatividad vigente</t>
  </si>
  <si>
    <t>Porcentaje de satisfacción de los usuarios internos del proceso de acuerdo con las actividades ejecutadas de los planes institucionales de Talento Humano y demás actividades realizadas.</t>
  </si>
  <si>
    <t>Efectividad
Impacto</t>
  </si>
  <si>
    <t>Calificación de la satisfacción de los usuarios internos del proceso</t>
  </si>
  <si>
    <t>Obtener el 95% del nivel de satisfacción de los usuarios internos del proceso</t>
  </si>
  <si>
    <t>Cumplimiento de actividades que contribuyan a la sostenibilidad del Sistema de Gestión</t>
  </si>
  <si>
    <t>Eficacia
Producto</t>
  </si>
  <si>
    <t>(Número de actividades ejecutadas que contribuyan a la sostenibilidad del Sistema de Gestión/ Número de actividades programadas que contribuyan a la sostenibilidad del Sistema de Gestión)*100</t>
  </si>
  <si>
    <t>Implementar el 100% de las actividades requeridas para mantener el sistema de gestión- MIPG de la entidad</t>
  </si>
  <si>
    <t>12. Gestión del Servicio a la Ciudadanía       </t>
  </si>
  <si>
    <t>Dirección de Servicio a la Ciudadanía</t>
  </si>
  <si>
    <t xml:space="preserve">Cumplimiento de acciones orientadas a implementar los lineamientos de la Política de Pública Distrital de Servicio a la Ciudadanía </t>
  </si>
  <si>
    <t>(Sumatoria del % de avance ponderado de las actividades ejecutadas al periodo de reporte) / (Sumatoria del % de avance  ponderado de las actividades programadas al periodo del reporte) *100</t>
  </si>
  <si>
    <t>Implementar el 100% de las acciones priorizadas que contribuyan a la implementación de los lineamientos de la Política Pública Distrital de Servicio a la Ciudadanía</t>
  </si>
  <si>
    <t>Cumplimiento de actividades realizadas  que contribuyan a la sostenibilidad del Sistema de Gestión</t>
  </si>
  <si>
    <t>Implementar el 100% de actividades que contribuyan a la sostenibilidad del Sistema de Gestión</t>
  </si>
  <si>
    <t>El resultado del avance del indicador por encima de la magnitud programada, obedece a las gestiones conducentes y la actualización de los mapas de riesgos asociados al proceso, en cumplimiento a los lineamientos de la dirección de planeación institucional.</t>
  </si>
  <si>
    <t>13. Gestión Financiera                 </t>
  </si>
  <si>
    <t>Dirección  Financiera</t>
  </si>
  <si>
    <t>Oportunidad en la gestión de pagos a proveedores y contratistas</t>
  </si>
  <si>
    <t>Eficiencia, Resultado</t>
  </si>
  <si>
    <t>(Número de órdenes de pago tramitadas oportunamente en la vigencia/Total de pagos radicados ante la Dirección Financiera)*100</t>
  </si>
  <si>
    <t xml:space="preserve">Tramitar el 100 % de los pagos requeridos de manera oportuna, garantizando el cumplimiento de los compromisos adquiridos en la vigencia. </t>
  </si>
  <si>
    <t>Seguimiento a la ejecución presupuestal</t>
  </si>
  <si>
    <t xml:space="preserve"> Eficacia, Resultado</t>
  </si>
  <si>
    <t>(Seguimiento presupuestal programado / Seguimiento presupuestal realizado)*100</t>
  </si>
  <si>
    <t>Elaborar el 100 % de los informes, reportes, trámites y evaluaciones de índole financiera requeridos para el normal funcionamiento de la Entidad en la vigencia 2025</t>
  </si>
  <si>
    <t>Mensual</t>
  </si>
  <si>
    <t>Seguimiento de la ejecución del Programada Anual Mensualizado de Caja – PAC</t>
  </si>
  <si>
    <t>(Seguimiento al PAC programado / Seguimiento al PAC realizado)*100</t>
  </si>
  <si>
    <t>Mantenimiento del Sistema de Gestión</t>
  </si>
  <si>
    <t>Número de actividades ejecutadas que contribuyan a la sostenibilidad del Sistema de Gestión/ Número de actividades programadas que contribuyan a la sostenibilidad del Sistema de Gestión)*100</t>
  </si>
  <si>
    <t>Implementar el 100 % de las actividades requeridas para mantener el Sistema de Gestión - MIPG de la Entidad para la vigencia 2025</t>
  </si>
  <si>
    <t>14. Gestión contractual               </t>
  </si>
  <si>
    <t>Dirección de Contratación</t>
  </si>
  <si>
    <t xml:space="preserve"> Porcentaje de actividades realizadas que contribuyan al mantenimiento del Sistema de Gestión</t>
  </si>
  <si>
    <t>Eficiencia
Resultado</t>
  </si>
  <si>
    <t>(Número de actividades ejecutadas que contribuyan al mantenimiento del Sistema de Gestión / Número de  actividades programadas que contribuyan al mantenimiento del Sistema de Gestión) *100</t>
  </si>
  <si>
    <t>Implementar el 100 % de las actividades requeridas para mantener el Sistema de Gestión de la Entidad  (2025)</t>
  </si>
  <si>
    <t>Cumplimiento de la actualización y socialización del Manual Integrado de Contratación</t>
  </si>
  <si>
    <t xml:space="preserve"> Manual Integrado de Contratación actualizado y socializado</t>
  </si>
  <si>
    <t xml:space="preserve">Realizar el  100 % de las actividades que permitan actualizar y socializar el Manual Integrado de Contratación </t>
  </si>
  <si>
    <t xml:space="preserve">Cumplimiento del Plan Anual de Adquisiciones -PAA  </t>
  </si>
  <si>
    <t>(No. de procesos radicados  en el trimestre / No. de procesos que se encuentran planificados en el PAA) *100</t>
  </si>
  <si>
    <t>Realizar el 100 % de las actividades que permitan el fortalecimiento de la gestión contractual en la SDP (2025)</t>
  </si>
  <si>
    <t>CUMPLIMIENTO DE RADICACIÓN PROCESOS PAA PRIMER TRIMESTRE 84,54%
La versión 4 del PAA (vigente al primer trimestre) cuenta con un total de 582 procesos con radicadión en primer trimestre y de conformidad con el seguimiento al cumplimiento del PAA Febrero y Marzo, no se radicaron en tiempo 89 procesos (dado que algunos procesos con corte a marzo continuaban incumplidos desde febrero, se resta proceso 113 no eliminado en versión 4), quedando con cumplimiento de radicación 493 procesos.</t>
  </si>
  <si>
    <t>Oportunidad en la gestión contractual</t>
  </si>
  <si>
    <t>(Número de contratos legalizados a tiempo en el trimestre / Número total de contratos legalizados en el trimestre) *100</t>
  </si>
  <si>
    <t xml:space="preserve">OPORTUNIDAD LEGALIZACIÓN CONTRATOS 99,78%
Se evidencia el cumplmiento de requisitos de legalización muy superiores, lo que permite destacar la oportunidad del aporte del contratista y celeridad de los trámites internos en las Direcciones Financiera y de Contratación, que permitieron que los contratos se legalicen oportunamente con que redunda en el inicio de ejecución acorde a la necesidad, mejorando así la ejecución del PAA.
</t>
  </si>
  <si>
    <t xml:space="preserve">Cumplimiento de los términos establecidos para realizar las liquidaciones de los contratos (Según aplique)
</t>
  </si>
  <si>
    <t>(Número de contratos liquidados en término legal o según lo establecido en la minuta contractual en el trimestre / Número total de contratos liquidados en el trimestre) *100</t>
  </si>
  <si>
    <t xml:space="preserve">OPORTUNIDAD LIQUIDACIÓN CONTRATOS 57,14%
Se evidencia que de los siete (7) contratos liquidados en el primer trimestre de la vigencia cuatro (4) correspondientes al 57,14% se liquidaron dentro de los seis (6) meses establecidos en la minuta contractual, los caules cumplieron con la oportunidad de cumplimiento de requisitos para el inicio de la etapa postcontractual.
Este resultado, permite generar alertas que conlleven a tomar acciones por parte de los supervisores responsables de esta actividad, y así ir avanzando en la oportunidad de mejora en la terminación y liquidación de contratos, con lo que se finaliza el vinculo contractual.
</t>
  </si>
  <si>
    <t>FORTALECIMIENTO DE LA ACTIVIDAD CONTRACTUAL EN LA SDP</t>
  </si>
  <si>
    <t>(Numero de Charlas taller realizadas / Numero Charlas taller programada) *100</t>
  </si>
  <si>
    <t xml:space="preserve">Se tienen programados dentro del POA la realización de dos talleres; durante el primer trimestre, se realizó el Taller Principio de la Planeación, el 20 de marzo de 2025, en el cual se trataron temas importantes para la elaboración de los estudios previos en procesos de convocatoria, contratación directa y enfasis especial en la elaboración del estudio de mercado y sector.
Con la realización de las Charlas – Talleres, se propende por el empoderamiento y apropiación de las partes intervinientes del proceso de contratación de bienes y servicios, con los cuales se minimizan los riesgos y reprocesos."
</t>
  </si>
  <si>
    <t>15. Gestión Administrativa         </t>
  </si>
  <si>
    <t>Dirección Administrativa</t>
  </si>
  <si>
    <t>Cumplimiento del Plan Institucional de Gestión Ambiental</t>
  </si>
  <si>
    <t>(Numero de Actividades ejecutadas del Plan Institucional de Gestión Ambiental en el trimestre )/(Total de las actividades programadas del Plan Institucional de Gestión Ambiental para el trimestre)*100</t>
  </si>
  <si>
    <t>Ejecutar el 100% del Plan Institucional de Gestión Ambiental</t>
  </si>
  <si>
    <t>Cumplimientos al 106%, debido a que se logró desarrollar 1 actividad más de las 17 actividades programadas en el plan de acción del Plan Institucional de Gestión Ambiental (PIGA) que comprenden: informes de participación del apagón ambiental y seguimiento al manejo de residuos, recopilación información consumo del papel en la entidad, informe de huella de carbono de la SDP de la vigencia 2024,  rumboterapia, piezas de racionamiento de agua y movilidad sostenible, seguimiento a la adquisición de Elementos Plásticos de Un Solo Uso (EPSU, Elementos Sustitutos (ES), creación de formatos de inspección del sistema hidrosanitario y transporte sostenible, capacitaciones sobre etiquetado de bolsas y consumo sostenible.</t>
  </si>
  <si>
    <t>Cumplimiento del Plan de mantenimiento de vehículos</t>
  </si>
  <si>
    <t>(Número de Actividades ejecutadas del Plan de mantenimiento de vehículos en el trimestre) / (Total de las actividades programadas del Plan de mantenimiento de vehículos para el trimestre) *100</t>
  </si>
  <si>
    <t>Ejecutar el 100% del Plan de mantenimiento de vehículos de la SDP.</t>
  </si>
  <si>
    <t>Participación en actividades que contribuyan a la sostenibilidad de MIPG</t>
  </si>
  <si>
    <t>(Numero de actividades ejecutadas para mantener el Sistema de Gestión - MIPG en el trimestre )/(Total de las actividades programadas para mantener el Sistema de Gestión - MIPG para el trimestre)*100</t>
  </si>
  <si>
    <t>Implementar el 100% de las actividades requeridas para mantener el Sistema de Gestión- MIPG de la entidad.</t>
  </si>
  <si>
    <t>16. Gestión Jurídica                      </t>
  </si>
  <si>
    <t>Dirección de Análisis y Conceptos Jurídicos</t>
  </si>
  <si>
    <t>Cumplimiento en los tiempos de respuesta a solicitudes de conceptos jurídicos.</t>
  </si>
  <si>
    <t xml:space="preserve">(Número de solicitudes de conceptos jurídicos atendidos dando cumplimiento a los términos de ley en el trimestre)  / Número total de solicitudes recibidas de
conceptos jurídicos atendidos en el trimestre)*100.
</t>
  </si>
  <si>
    <t>Atender en el 2025 el 100 % de los requerimientos, solicitudes y tramites de la Subsecretaría Jurídica</t>
  </si>
  <si>
    <t>Cumplimiento de la gestión normativa de la entidad</t>
  </si>
  <si>
    <t xml:space="preserve">(Número de actos administrativos revisados en el trimestre, dentro de los términos asignados, para el cumplimiento de las funciones de la entidad / Número total de actos administrativos revisados en el trimestre, para el cumplimiento de las funciones de la entidad, según solicitud)*100.
</t>
  </si>
  <si>
    <t>Dirección de Análisis y Conceptos Jurídicos / Dirección de Defensa Judicial</t>
  </si>
  <si>
    <t>Fortalecimiento del conocimiento a la gestión jurídico administrativa de la SDP</t>
  </si>
  <si>
    <t>Número de actividades ejecutadas que aporten al fortalecimiento del conocimiento a la gestión jurídico administrativas  / Número actividades programadas que aporten al fortalecimiento del conocimiento a la gestión jurídico administrativa x 100</t>
  </si>
  <si>
    <t>Fortalecer en el 2025 el 100 % del conocimiento a la gestión jurídico administrativa de la SDP</t>
  </si>
  <si>
    <t>Dirección de Defensa Judicial</t>
  </si>
  <si>
    <t>Cumplimiento en los tiempos de atención de los procesos judiciales.</t>
  </si>
  <si>
    <t xml:space="preserve">(Número de contestaciones de demandas dentro de los términos legales vigentes, en el trimestre / Número total de autos admisorios de demanda notificados a la SDP,
en el trimestre)*100.
</t>
  </si>
  <si>
    <t xml:space="preserve">Mantener en el 83% el nivel de éxito procesal </t>
  </si>
  <si>
    <t>Nivel de éxito procesal en la entidad</t>
  </si>
  <si>
    <t xml:space="preserve"> Efectividad, Resultado</t>
  </si>
  <si>
    <t>(Número de procesos judiciales  con fallo favorable para la entidad / Total de procesos judiciales interpuestos contra la SDP) *100.</t>
  </si>
  <si>
    <t>Subsecretaria Jurídica</t>
  </si>
  <si>
    <t>Porcentaje de actividades para la actualización de los contenidos de la WikiTemas</t>
  </si>
  <si>
    <t>Número de actividades realizadas para la actualización de los contenidos de la WikiTemas / Número de actividades programadas para la actualización de los contenidos de la
WikiTemas x100</t>
  </si>
  <si>
    <t>Actualizar en el 2025 el 100 % de los contenidos de la wikitemas</t>
  </si>
  <si>
    <t>Implementar en el 2025 el 100 % de las actividades requeridas para mantener el Sistema de Gestión - MIPG de la entidad</t>
  </si>
  <si>
    <t>(Número de actividades ejecutadas que contribuyan a la sostenibilidad del Sistema Integrado de Gestión / Número de actividades programadas que contribuyan a la sostenibilidad del Sistema Integrado de Gestión)*100</t>
  </si>
  <si>
    <t>Porcentaje de tramites disciplinarios gestionados en etapa de juzgamiento en primera instancia de los expedientes disciplinarios asignados por la Oficina de Control Disciplinario Interno de conformidad con la normativa vigente.</t>
  </si>
  <si>
    <t>Eficiencia</t>
  </si>
  <si>
    <t>Número de procesos disciplinarios en etapa de juzgamiento en primera instancia tramitados de conformidad con la normativa vigente / Numero total de procesos disciplinarios en etapa de juzgamiento en primera instancia activos de conformidad con la normativa vigente.</t>
  </si>
  <si>
    <t>Tramitar en el 2025 el 100 % de las actuaciones procesales en etapa de juzgamiento en primera instancia de los expedientes disciplinarios radicados ante la Subsecretaría Jurídica por parte de la Oficina de Control Disciplinario Interno, de conformidad con la normativa vigente.</t>
  </si>
  <si>
    <t>17. Evaluación y control</t>
  </si>
  <si>
    <t>Oficina de Control Interno</t>
  </si>
  <si>
    <t xml:space="preserve"> Ejecución del Plan Anual de Auditoria - PAA en la vigencia.</t>
  </si>
  <si>
    <t>Eficacia
Resultado</t>
  </si>
  <si>
    <t>( Cantidad de Informes del Plan Anual de Auditoría realizados  a la fecha corte/  Cantidad de Informes del Plan Anual de Auditoría programados a la fecha de corte)*100%</t>
  </si>
  <si>
    <t>Ejecutar el 100% del Plan Anual de Auditoria - PAA en la vigencia.</t>
  </si>
  <si>
    <t>La Oficina de Control Interno en el mes de enero realizó sesión del Comité Institucional de Control Interno, dentro del cual se presentó el informe de evaluación del sistema de control interno de la entidad, análisis de los planes de mejoramiento, seguimiento a cumplimiento de metas del Plan de Desarrollo y se aprobó el Plan Anual de Auditoría para la vigencia 2025, versión 2, entre otros temas. Durante el primer trimestre se  ha logrado un avance del 99% de los informes programados con corte a 31 de marzo del 2025, que corresponde a un avance de 96 informes presentados en el marco del Plan Anual de Auditoría de la vigencia 2025.</t>
  </si>
  <si>
    <t>(Evaluacion y Control) Participación en actividades que contribuyan a la sostenibilidad de MIPG</t>
  </si>
  <si>
    <t>Número de actividades de sostenibilidad de MIPG en las cuales ha participado la OCI.</t>
  </si>
  <si>
    <t>Implementar el 100% de las actividades requeridas para mantener el Sistema de Gestión- MIPG de la entidad</t>
  </si>
  <si>
    <t>18. Control Disciplinario Interno</t>
  </si>
  <si>
    <t>Oficina de Control Disciplinario Interno</t>
  </si>
  <si>
    <t>Cumplimiento de Términos Disciplinarios en etapa de instrucción</t>
  </si>
  <si>
    <t>(Número de expedientes gestionados/ Procesos activos a cargo de la Oficina de Control Disciplinario Interno)*100</t>
  </si>
  <si>
    <t>Tramitar 100 % de los procesos disciplinarios de la entidad en los términos de oportunidad en la vigencia 2025</t>
  </si>
  <si>
    <t>Gestión Preventiva en materia disciplinaria</t>
  </si>
  <si>
    <t>(Número de actividades de gestión preventiva desarrolladas / Número de actividades de gestión preventiva programadas)*100</t>
  </si>
  <si>
    <t>Implementar 1 estrategia pedagógica preventiva en el 2025 para promover el conocimiento y aplicación de los principios de la administración pública</t>
  </si>
  <si>
    <t>2. Comunicación Estratégica</t>
  </si>
  <si>
    <t>Oficina Asesora de Comunicaciones</t>
  </si>
  <si>
    <t>Porcentaje de realización de actividades para la sostenibilidad del Sistema de Gestión del MIPG</t>
  </si>
  <si>
    <t>(Número de actividades para la sostenibilidad del Sistema de Gestión realizadas / Número de actividades para la sostenibilidad del Sistema de Gestión programadas) *100</t>
  </si>
  <si>
    <t>Implementar el 100% de las actividades requeridas para mantener el Sistema de Gestión de la entidad</t>
  </si>
  <si>
    <t xml:space="preserve"> Porcentaje de registros positivos o neutros producidos por la SDP en medios de comunicación masiva</t>
  </si>
  <si>
    <t>(Nº de registros positivos y neutros producidos por la SDP en medios de comunicación masivos en un trimestre / Nº Total de registros producidos por la SDP en medios de comunicación masivos en un trimestre)*100</t>
  </si>
  <si>
    <t>Obtener en el 2025 un promedio mayor al 80% de registros producidos por la SDP que tengan valoración positiva o neutral en medios de comunicación masiva</t>
  </si>
  <si>
    <t>En total se obtuvieron 57 menciones de la SDP en medios, de las cuales 44 fueron positivas y 11 neutras,  se mantiene una percepción positiva de la SDP, en cuanto a las actividades que ejecuta, logros, proyectos, entre otros. Lo cual muestra buenos resultados de las estrategias diseñadas y ejecutadas de comunicaciones.</t>
  </si>
  <si>
    <t>Estrategia de comunicación interna y externa implementada</t>
  </si>
  <si>
    <t>(Sumatoria acumulada de  campañas ejecutadas / campañas programadas en el año) *100</t>
  </si>
  <si>
    <t>Implementar en el 2025, la estrategia de comunicación interna y externa diseñada</t>
  </si>
  <si>
    <t>Redactar motivo de la sobreejecución</t>
  </si>
  <si>
    <t>Tasa de crecimiento de la audiencia en redes sociales</t>
  </si>
  <si>
    <t>(Sumatoria acumulada de nuevos seguidores en redes sociales/Audiencia total al inicio del año de todas las redes sociales) * 100</t>
  </si>
  <si>
    <t>Revisar por qué llegó al 17%, la obsrvación dice que se cumplió. No es coherente</t>
  </si>
  <si>
    <t>3. Inteligencia para la Planeación </t>
  </si>
  <si>
    <t>Dirección de Cartografia</t>
  </si>
  <si>
    <t xml:space="preserve">Cumplimiento de la actualización de la Base de Datos Geografica Corporativa </t>
  </si>
  <si>
    <t>((Avance del mes actividad 1 / avance programado actividad 1) + (Avance del mes actividad 2 / avance programado actividad 2) + (Avance del mes actividad 3 / avance programado actividad 3))/ Numero de actividades programadas en el mes</t>
  </si>
  <si>
    <t xml:space="preserve">Actualizar una base de datos geográfica corporativa </t>
  </si>
  <si>
    <t xml:space="preserve">Cumplimiento de solicitudes cartográficas atendidas   </t>
  </si>
  <si>
    <t xml:space="preserve"> (No. de solicitudes cartográficas respondidas por parte de la Dirección de Cartografía / No. Total de solicitudes cartográficas recibidas en la Dirección de Cartografía)*100</t>
  </si>
  <si>
    <t xml:space="preserve">Atender el 100% de las solicitudes de revisión y validación cartografica de instrumentos del POT e información urbanística </t>
  </si>
  <si>
    <t>Dirección de Estratificación</t>
  </si>
  <si>
    <t>Cumplimiento certificados de estratatificación socioeconómica emitidos</t>
  </si>
  <si>
    <t>(Número de certificados de estratificación socioeconómica emitidos a través de la plataforma SINUPOT / Número de certificados de estratificación socioeconómica requeridos por los usuarios de la Estratificación de Bogotá, a través de la plataforma SINUPOT ) * 100</t>
  </si>
  <si>
    <t>Emitir el 100% de los certificados de estrato solicitados</t>
  </si>
  <si>
    <t>Cumplimiento de actividades de gestión del Concurso Económico de la Estratificación de Bogotá realizadas</t>
  </si>
  <si>
    <t xml:space="preserve">Porcentaje de avance de las actividades
((Ponderacion vertical actividad/Peso meta%)*avance actividad 1)+((Ponderacion vertical actividad/Peso meta)*avance actividad 2)+ ((Ponderacion vertical actividad/Peso meta)*avance actividad 3)+ ((Ponderacion vertical actividad/Peso meta)*avance actividad 4) + ((Ponderacion vertical actividad/Peso meta)*avance actividad 5)*magnitud programada de la meta para la vigencia/100 </t>
  </si>
  <si>
    <t>Gestionar el 100% de las actividades del concurso económico de la estratificación de Bogotá</t>
  </si>
  <si>
    <t>Dirección de Registros Sociales</t>
  </si>
  <si>
    <t>Cumplimiento de requerimientos de información atendidos con oportunidad en los tiempos establecidos por la ley</t>
  </si>
  <si>
    <t>(Número de requerimientos de información contestadas en los tiempos de Ley  / Número de requerimientos de información recibidas para contestar en el mes de reporte)*100</t>
  </si>
  <si>
    <t>Responder el 100% de las solicitudes de peticiones ciudadanas, de entes de control y otros actores con oportunidad en el tiempo establecido por la Ley</t>
  </si>
  <si>
    <t>Personal capacitado para garantizar el conocimiento y cumplimiento de lineamientos estabelcidos</t>
  </si>
  <si>
    <t>(Número de capacitaciones realizadas desde la Dirección de Registros Sociales / Número de capacitaciones requeridas o identificadas de la Dirección de Registros Sociales)*100</t>
  </si>
  <si>
    <t>Capacitar el 100% del personal que se requiere para garantizar el adecuado conocimiento y  cumplmiento de los lineamientos establecidos</t>
  </si>
  <si>
    <t>La sobrejecución del indicador se debe a que se citaron a 18 profesionales, sin embargo, se capacitaron 21, es decir 3 más de los programados.</t>
  </si>
  <si>
    <t>Direción de Información y Estadísticas</t>
  </si>
  <si>
    <t>Cumplimiento del calendario estadístico</t>
  </si>
  <si>
    <t>(Número de publicaciones estadísticas disponibles en el portal de la SDP en el periodo de reporte / Número de publicaciones programadas en el Calendario Estadístico para el periodo de reporte) * 100%</t>
  </si>
  <si>
    <t>Cumplir en un 100% la programación mensual de divulgación de Información estratégica del Calendario Estadístico.</t>
  </si>
  <si>
    <t>Cumplimiento de la gestión de las actividades propias de la coordinación de la Red de Observatorios Distritales - ROD</t>
  </si>
  <si>
    <t>Gestionar el 100% de las actividades propias de la coordinación de la Red de Observatorios Distritales - ROD</t>
  </si>
  <si>
    <t>Subsecretaría de información</t>
  </si>
  <si>
    <t>Ejecutar el 100% de las actividades que contribuyan a la sostenibilidad del Sistema de Gestión</t>
  </si>
  <si>
    <t>4. Gobierno Tecnologías de la Información   </t>
  </si>
  <si>
    <t>Dirección de TIC</t>
  </si>
  <si>
    <t>Porcentaje de cumplimiento del paso a pruebas de los requerimientos de software programados en el mes.</t>
  </si>
  <si>
    <t>(Número de requerimientos entregados en el mes por el equipo de desarrollo para pruebas de usuarios funcionales/Denominador: Número de requerimientos programados en el mes para paso a pruebas de usuarios funcionales) *100</t>
  </si>
  <si>
    <t>Ejecutar el 100% de las actividades programadas que contribuyen a la operación de soluciones de software de la SDP 2025</t>
  </si>
  <si>
    <t>Porcentaje de satisfacción de usuarios con el apoyo en proyectos de software</t>
  </si>
  <si>
    <t>(Número de encuestas con resultados satisfactorios a los requerimientos con el apoyo en proyectos de software/Denominador: Número de encuestas aplicadas a los requerimientos con el apoyo en proyectos de software)*100.</t>
  </si>
  <si>
    <t>Seguimiento a la Operación de la Infraestructura Tecnológica de la SDP</t>
  </si>
  <si>
    <t>Eficiente</t>
  </si>
  <si>
    <t>Promedio de los porcentajes alcanzados en cada uno de los indicadores de operación de la infraestructura tecnológica de la SDP</t>
  </si>
  <si>
    <t>Realizar el 100% de las actividades que contribuyen a la operación de la infraestructura tecnológica de la SDP 2025</t>
  </si>
  <si>
    <t>Porcentaje de ejecución del plan de la implementación de los componentes de infraestructura</t>
  </si>
  <si>
    <t>Porcentaje alcanzado en la ejecución del plan de la implementación de los componentes de infraestructura</t>
  </si>
  <si>
    <t>Porcentaje de incidencias atendidas y resueltas en la mesa de ayuda de soporte tecnológico</t>
  </si>
  <si>
    <t>(Número de solicitudes atendidas en la mesa de ayuda de soporte tecnológico (Cerradas + Espera) / Número total de solicitudes recibidas en la mesa de ayuda de soporte tecnológico) * 100</t>
  </si>
  <si>
    <t>Realizar el 100% de las actividades que contribuyen a la operación de la mesa de ayuda de la SDP 2025</t>
  </si>
  <si>
    <t>Porcentaje de solicitudes cerradas oportunamente por la mesa de ayuda de soporte tecnológico de la SDP</t>
  </si>
  <si>
    <t>(Número de incidencias cerradas oportunamente / Número de incidencias cerradas)*100</t>
  </si>
  <si>
    <t>De los servicios atendidos y cerrados durante el transcurso del primer trimestre de 2025 y en el  marco actual de teletrabajo y presencialidad,  se observa que se cerraron de manera oportuna el 91,95% de las solicitudes de mesa de ayuda.</t>
  </si>
  <si>
    <t>Porcentaje de satisfacción de usuarios de la mesa de ayuda de Soporte Tecnológico</t>
  </si>
  <si>
    <t>(Número de solicitudes calificadas como "Buenas"/Total de solicitudes calificadas)*100</t>
  </si>
  <si>
    <t xml:space="preserve">El primer trimestre de 2025 culminó con un destacado 92,23% de satisfacción en la mesa de ayuda de la SDP. Este excelente resultado, evidenciado a través de las calificaciones de los servidores públicos, se logró mediante un seguimiento periódico y mesas de trabajo proactivas. Estas instancias permitieron identificar y capitalizar las valoraciones positivas, así como analizar y abordar las áreas de oportunidad para fortalecer continuamente la calidad de la atención.
Se ha recibido la retroalimentación por parte de los servidores públicos de la entidad, permitiendo realizar mesas de trabajo para analizar, verificar y avanzar en el mejoramiento continuo, de igual manera se convierte en un estímulo a nivel personal. </t>
  </si>
  <si>
    <t>Porcentaje de actividades realizadas que contribuyan a la sostenibilidad del Sistema de Gestión</t>
  </si>
  <si>
    <t>(Sumatoria del porcentaje total de las actividades realizadas / Sumatoria del porcentaje de avance de las actividades programadas)*100</t>
  </si>
  <si>
    <t>Implementar el 100% de las actividades requeridas para mantener el Sistema de Gestión - MIPG de la Entidad 2025</t>
  </si>
  <si>
    <t>Implementación de las Políticas de Gobierno Digital y Seguridad Digital</t>
  </si>
  <si>
    <t>(Porcentaje de avance de las actividades realizadas / Porcentaje de avance de las actividades programadas)*100</t>
  </si>
  <si>
    <t>Realizar el 100% de las actividades programadas para la implementación de los lineamientos priorizados de las Políticas de Gobierno y Seguridad Digial 2025</t>
  </si>
  <si>
    <t>(Número de procesos contractuales radicados a cargo de la Dirección de TIC del Plan Anual de Adquisición vigente / Porcentaje de avance de las actividades programadas)*100</t>
  </si>
  <si>
    <t>Radicar el 95% de los procesos contractuales a cargo de la Dirección de TIC del PAA aprobado 2025.</t>
  </si>
  <si>
    <t>Con corte al 31 de marzo de 2025, la Dirección de Tecnologías de la Información y las Comunicaciones (DTIC) radicó un total de 20 procesos contractuales de los 29 procesos que al cierre de la vigencia tenía a su cargo la Dirección de TIC, según la versión 5 del Plan Anual de Adquisiciones (PAA), obteniendo un resultado del indicador de 69%.</t>
  </si>
  <si>
    <t>5. Articulación del diálogo con el ciudadano            </t>
  </si>
  <si>
    <t>Oficina de Participación
y Díalogo de Ciudad</t>
  </si>
  <si>
    <t xml:space="preserve">Cumplimiento de la Estrategia de Rendición de Cuentas </t>
  </si>
  <si>
    <t>(Número de actividades ejecutadas de la Estrategia de Rendición de Cuentas / Número de actividades programadas para la vigencia de la Estrategia de Rendición de Cuentas )*100</t>
  </si>
  <si>
    <t xml:space="preserve">Ejecutar el 100% de la Estrategia de Rendición de Cuentas </t>
  </si>
  <si>
    <t>6. Articulación del diálogo con las instituciones             </t>
  </si>
  <si>
    <t>Oficina de Laboratorio de Ciudad</t>
  </si>
  <si>
    <t>Cumplimiento  del Plan Organizacional de Cultura de la Innovación</t>
  </si>
  <si>
    <t>Eficacia y Producto</t>
  </si>
  <si>
    <t>(Número de actividades ejecutadas durante el periodo que contribuyen para elaborar el POCI / Número de actividades programadas durante el periodo que contribuyen para elaborar el POCI) *100</t>
  </si>
  <si>
    <t>Ejecutar el 100% de las acciones asociadas al Plan Organizacional de Cultura de la Innovación</t>
  </si>
  <si>
    <t>Eficacia y resultado</t>
  </si>
  <si>
    <t>7. Articulación del Diálogo Supradistrital          </t>
  </si>
  <si>
    <t xml:space="preserve">Cumplimiento plan de trabajo de la Estratégia de Integración Regional </t>
  </si>
  <si>
    <t>(Número de actividades ejecutadas en el plan de acción / Número de actividades programadas)*100</t>
  </si>
  <si>
    <t xml:space="preserve">Ejecutar el 100% del  plan de trabajo de la Estratégia de Integración Regional </t>
  </si>
  <si>
    <t xml:space="preserve">Implementar el 100% de las actividades requeridas para mantener el Sistema de Gestión- MIPG de la entidad </t>
  </si>
  <si>
    <t>8. Plan Distrital de Desarrollo </t>
  </si>
  <si>
    <t>Dirección  Distrital de Programación Seguimiento a la Inversión y Plan de Desarrollo</t>
  </si>
  <si>
    <t>Entidades distritales asesoradas en asuntos del Banco Distrital de Programas y de los Proyectos de Inversión Pública y formulacion, seguimiento al Plan Distrital de Desarrollo</t>
  </si>
  <si>
    <t>(Número de Asistencia Técnicas realizadas /Número de Asistencia Técnicas programadas) x 100.</t>
  </si>
  <si>
    <t>Asesorar al 100% de lo sectores administrativos en los procesos de formulación, seguimiento y evaluación del Plan de Desarrollo Distrital.</t>
  </si>
  <si>
    <t>Cumplimiento del Plan Distrital de Desarrollo</t>
  </si>
  <si>
    <t>Número de informes de seguimiento al PDD/5</t>
  </si>
  <si>
    <t xml:space="preserve">Elaborar 5 informes de avance del PDD en articulación con los instrumentos de planeación definidos en el Sistema Distrital de Planeación. </t>
  </si>
  <si>
    <t>Informes</t>
  </si>
  <si>
    <t xml:space="preserve">Cumplimiento en la publicación de  un (1) informe  de Rendición de Cuentas anual del balance de Resultados de la Gestión Contractual y Administrativa del PDD 2024 - 2027 </t>
  </si>
  <si>
    <t>Número de publicaciones al Informe de Rendición de cuentas realizadas</t>
  </si>
  <si>
    <t>Número de publicaciones al Informe de rendición de cuentas/1</t>
  </si>
  <si>
    <t>Dirección  Distrital de Programación Seguimiento a la Inversión y Plan de Desarrollo - Dirección de Programación, Seguimiento a la Inversión y Plan de Desarrollo Local</t>
  </si>
  <si>
    <t xml:space="preserve">Nivel de satisfación de la asistencia técnica prestada en la formulación y seguimiento a los planes de desarrollo distrital y local </t>
  </si>
  <si>
    <t>Efectividad</t>
  </si>
  <si>
    <t>(Suma de las calificaciones del nivel de satisfacción de los sectores distritales y las alcaldías locales /Número total de respuestas distritales y alcaldías locales)/5*100.</t>
  </si>
  <si>
    <t xml:space="preserve">Obtener el 90% de nivel de satisfación de la asistencia técnica prestada en la formulación y seguimiento a los planes de desarrollo distrital y local </t>
  </si>
  <si>
    <t>Cumplimento en la emision de  conceptos técnicos sobre modificaciones presupuestales para la DPSPDL y la DDPSIPD</t>
  </si>
  <si>
    <t>Sumatoria del No.de Conceptos emitidos por la DPSPDL y por la DDPSIPD/ # de Conceptos solicitados por DPSPDL y por la DDPSIPD * 100</t>
  </si>
  <si>
    <t>Emitir el 100% de conceptos técnicos sobre modificaciones presupuestales para la DPSPDL y la DDPSIPD</t>
  </si>
  <si>
    <t>Dirección de Inversiones Estratégicas</t>
  </si>
  <si>
    <t>Porcentaje de propuestas presentadas a consideración del CONFIS con revisión y análisis previos de la Dirección Confis</t>
  </si>
  <si>
    <t xml:space="preserve"> (número de solicitudes revisadas y presentadas/número de solicitudes recibidas) *100</t>
  </si>
  <si>
    <t>Presentar a los miembros del CONFIS en el 2025 el 100 % de la información relacionada con las solicitudes  sobre los temas fiscales de presupuesto y económicos que presenten las entidades distritales a la Secretaría Técnica del CONFIS.</t>
  </si>
  <si>
    <t>Dirección de Programación, Seguimiento a la Inversión y Plan de Desarrollo Local</t>
  </si>
  <si>
    <t>Alcaldías Locales y Sectores Administrativos asesorados</t>
  </si>
  <si>
    <t>(Porcentaje de avance en ejecución de actividades trimestral) * (Porcentaje de ponderación asignado a cada actividad)</t>
  </si>
  <si>
    <t>Asesorar en 2025 100 % de las Alcaldías Locales 20 respecto a los lineamientos para la formulación y seguimiento de los PDL</t>
  </si>
  <si>
    <t>Número de actividades ejecutadas que contribuyan a la sostenibilidad del Sistema de Gestión /(Número de actividades programadas que contribuyan a la sostenibilidad del Sistema de Gestión)*100</t>
  </si>
  <si>
    <t xml:space="preserve"> Implementar en 2025 100 % de las actividades requeridas para mantener  el Sistema de Gestión - MIPG de la entidad en el proceso - Plan Distrital de Desarrollo </t>
  </si>
  <si>
    <t>Cumplimiento en los reportes de seguimiento de los planes de desarrollo local elaborados.</t>
  </si>
  <si>
    <t xml:space="preserve"> (Número de reportes de seguimiento a los Planes de Acción Plurianuales de la ejecución de los Planes de Desarrollo Local/Numero de reportes generados a los Planes de Acción Plurianuales de la ejecución de los Planes de Desarrollo)*100</t>
  </si>
  <si>
    <t>Generar en 2025 - 20 reportes trimestrales de seguimiento de 10 los Planes de Desarrollo Locales</t>
  </si>
  <si>
    <t>Unidad</t>
  </si>
  <si>
    <t>9. Plan de Ordenamiento Territorial             </t>
  </si>
  <si>
    <t xml:space="preserve"> Dirección de Desarrollo del Suelo </t>
  </si>
  <si>
    <r>
      <rPr>
        <sz val="10"/>
        <rFont val="Arial"/>
        <family val="2"/>
      </rPr>
      <t>Porcentaje de conceptos o documentos expedidos</t>
    </r>
    <r>
      <rPr>
        <sz val="11"/>
        <rFont val="Aptos Narrow"/>
        <family val="2"/>
        <scheme val="minor"/>
      </rPr>
      <t xml:space="preserve"> que aportan para la concreción y seguimiento del modelo de ordenamiento territorial</t>
    </r>
  </si>
  <si>
    <t xml:space="preserve">(Número de conceptos o documentos atendidos dentro del periodo definido / Número de conceptos o documentos priorizados dentro del periodo definido) *100%
</t>
  </si>
  <si>
    <t xml:space="preserve">Gestionar el 100 % de los conceptos o documentos expedidos, que contribuyan a la Consolidación del Modelo de Ordenamiento Territorial definido en el POT", en el marco de sus competencias.
</t>
  </si>
  <si>
    <t>Dirección de Estructuras y Sistemas Territoriales</t>
  </si>
  <si>
    <t>Porcentaje de conceptos técnicos expedidos por parte de las subdirecciones de Ecourbanismo y Construcción Sostenible y Planes Maestros</t>
  </si>
  <si>
    <t>No de conceptos técnicos atendidos en el periodo definido / No de conceptos priorizados dentro del periodo definido) * 100%</t>
  </si>
  <si>
    <t xml:space="preserve">Gestionar el 100% de los conceptos técnicos a cargo de la Subdirección relacionados con la estructura funcional y del cuidado y de la estructura ecologica principal </t>
  </si>
  <si>
    <t>Dirección de Planeamiento Local</t>
  </si>
  <si>
    <t>Porcentaje de solicitudes gestionadas asociadas a las condiciones normativas, lineamientos, instrumentos y/o decisiones urbanisticas que soporten la toma de decisiones sobre el ordenamiento territorial y viabilizan suelo en el proceso de concreción del MOT.</t>
  </si>
  <si>
    <t xml:space="preserve">(Número de solicitudes atendidas dentro del periodo definido / Número de solicitudes priorizadas dentro del periodo definido) *100% </t>
  </si>
  <si>
    <t>Gestionar el 100% de las solicitudes asociados a las condiciones normativas, lineamientos, instrumentos y/o decisiones urbanisticas que soporten la toma de decisiones sobre el ordenamiento territorial y viabilizan de suelo en el proceso de concreción del MOT.</t>
  </si>
  <si>
    <t>Subdirección de Economía Urbana, Rural y Regional</t>
  </si>
  <si>
    <t xml:space="preserve">Solicitudes de liquidaciones de cargas urbanisticas y/o plusvalÍa  gestionadas por la Subdirección </t>
  </si>
  <si>
    <t>No de solicitudes de liquidación de cargas urbanisticas y de plusvalia  atendidos en el periodo definido / No de solicitudes de liquidación de cargas urbanisticas y de plusvalia  recididas en el periodo definido  * 100%</t>
  </si>
  <si>
    <t>Dar respuesta  al 100% de las solicitudes de  las liquidaciones de cargas urbanisticas y/o plusvalia a cargo de la Subdirección Economia Urbana, Rural y Regional</t>
  </si>
  <si>
    <t>Subsecretaría de Planeación Territorial</t>
  </si>
  <si>
    <t>Porcentaje de actividades realizadas para el mantenimiento del Sistema de Gestión</t>
  </si>
  <si>
    <t>(Sumatoria del % de avance ponderado de las actividades ejecutadas al periodo de reporte) / (Sumatoria del % de avance ponderado de las actividades programadas al periodo del reporte) *100</t>
  </si>
  <si>
    <t>Implementar en el 2025 el 100 % de las actividades requeridas para mantener el Sistema de Gestión- MIPG de la entidad</t>
  </si>
  <si>
    <t>Subdirección de Planeamiento Rural Sostenible</t>
  </si>
  <si>
    <t>Porcentaje de avance físico del proyecto Implementación del Sistema de información para la planeación y el seguimiento del desarrollo rural de Bogotá D.C. BPIN 2016000050035</t>
  </si>
  <si>
    <t>Eficacia 
Resultado</t>
  </si>
  <si>
    <t>Sumatoria de los porcentajes de avance en la Implementación del Sistema de Información para la Planeación y el Seguimiento del Desarrollo Rural de Bogotá D.C.
BPIN - 2016000050035</t>
  </si>
  <si>
    <t>Implementar en 2025  el 0,19% del Sistema de Información para la Planeación y Seguimiento del Desarrollo Rural del D.C. - SIPSDER (S.G.R 50035 / 2018-2020</t>
  </si>
  <si>
    <t>Plan Operativo Anual - POA 2025</t>
  </si>
  <si>
    <t>Programación horizontal de la actividad 2025</t>
  </si>
  <si>
    <t>Segumiento horizontal de la actividad 2025</t>
  </si>
  <si>
    <t>PROYECTO DE INVERSIÓN</t>
  </si>
  <si>
    <t>PROCESO</t>
  </si>
  <si>
    <t xml:space="preserve">META </t>
  </si>
  <si>
    <r>
      <t>TIPO META</t>
    </r>
    <r>
      <rPr>
        <sz val="12"/>
        <rFont val="Arial"/>
        <family val="2"/>
      </rPr>
      <t xml:space="preserve"> </t>
    </r>
  </si>
  <si>
    <r>
      <t>ACTIVIDAD</t>
    </r>
    <r>
      <rPr>
        <sz val="12"/>
        <rFont val="Arial"/>
        <family val="2"/>
      </rPr>
      <t xml:space="preserve"> </t>
    </r>
  </si>
  <si>
    <t>FECHA INI</t>
  </si>
  <si>
    <t>FECHA FIN</t>
  </si>
  <si>
    <t>ENERO</t>
  </si>
  <si>
    <t>FEBRERO</t>
  </si>
  <si>
    <t>MARZO</t>
  </si>
  <si>
    <t>ABRIL</t>
  </si>
  <si>
    <t>MAYO</t>
  </si>
  <si>
    <t>JUNIO</t>
  </si>
  <si>
    <t>JULIO</t>
  </si>
  <si>
    <t>AGOSTO</t>
  </si>
  <si>
    <t>SEPTIEMBRE</t>
  </si>
  <si>
    <t>OCTUBRE</t>
  </si>
  <si>
    <t>NOVIEMBRE</t>
  </si>
  <si>
    <t>DICIEMBRE</t>
  </si>
  <si>
    <t>TOTAL PROG</t>
  </si>
  <si>
    <t>ÁREA RESPONSABLE DE  DESARROLLAR LA ACTIVIDAD</t>
  </si>
  <si>
    <t>TOTAL EJECUTADO</t>
  </si>
  <si>
    <t>% Avance trimestre I</t>
  </si>
  <si>
    <t>Observaciones o aclaraciones</t>
  </si>
  <si>
    <t>Proyecto 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</si>
  <si>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</si>
  <si>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INVERSIÓN</t>
  </si>
  <si>
    <t xml:space="preserve">Reportar las acciones de asistencia técnica para la transversalización de los enfoques de la política pública LGBTI. </t>
  </si>
  <si>
    <t>Dirección de Diversidad Sexual, Poblacilones y Géneros</t>
  </si>
  <si>
    <t xml:space="preserve">Realizar seguimiento a la implementación del módulo de capacitación a servidoras y servidores públicos de la política LGBTI. </t>
  </si>
  <si>
    <t xml:space="preserve">Realizar acciones de articulación con las entidades distritales para el suministro e incorporación de la información en el Registro Distrital LGBTI. </t>
  </si>
  <si>
    <t xml:space="preserve">Realizar reportes de consolidación de los datos contenidos en el Registro Distrital LGBTI. </t>
  </si>
  <si>
    <t>Realizar informe anual de seguimiento sobre la implementación del plan de acción de la PPLGBTI</t>
  </si>
  <si>
    <t>Elaborar 4 documentos de lineamientos para la incorporación y difusión en las entidades distritales, alcaldías locales y sector privado de la estrategia de Ambientes Laborales Inclusivos.</t>
  </si>
  <si>
    <t xml:space="preserve">Elaborar informe sobre el acompañamiento a la vinculación de personas de los sectores LGBTI en ejercicio de ASP en el marco de la Estrategia de Ambientes Laborales Inclusivos en su desarrollo con el sector privado. (Plan de acción ASP). </t>
  </si>
  <si>
    <t xml:space="preserve">Elaborar un documento guía para dar cumplimiento a los lineamientos establecidos en la Directiva 005 de 2021. </t>
  </si>
  <si>
    <t xml:space="preserve">Elaborar informe sobre la implementación de la Directiva 005/2021 en las entidades de la administración distrital. </t>
  </si>
  <si>
    <t>Elaborar 4 documentos de lineamientos para la incorporación y difusión en las entidades distritales, alcaldías locales y espacios ciudadanos de los lineamientos de la estrategia de cambio cultural de la política pública LGBTI.</t>
  </si>
  <si>
    <t xml:space="preserve">Realizar capacitaciones y sensibilizaciones para la apropiación de los lineamientos de la estrategia de cambio cultural en la administración distrital y sector privado.  </t>
  </si>
  <si>
    <t xml:space="preserve">Elaborar un documento de lineamientos que orienten el uso adecuado del lenguaje e imagen de los sectores LGBTI en medios de comunicación. </t>
  </si>
  <si>
    <t xml:space="preserve">Elaborar material gráfico y audiovisual alusivo a fechas emblemáticas que fortalezcan la estrategia de cambio cultural de la Política Pública LGBTI </t>
  </si>
  <si>
    <t>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t>
  </si>
  <si>
    <t xml:space="preserve">Realizar la articulación entre las políticas públicas LGBTI distrital y nacional para el fortalecimiento de los servicios distritales dirigidos a personas de los sectores sociales LGBTI. </t>
  </si>
  <si>
    <t xml:space="preserve">Realizar un proceso de articulación de la política pública LGBTI con actores estratégicos del sistema de cooperación internacional para fortalecer las acciones distritales y su posicionamiento internacional. </t>
  </si>
  <si>
    <t>Realizar seguimiento a la implementación de los lineamientos de atención socio jurídica y la articulación institucional en la atención de casos prioritarios de discriminación y otras formas de violencia contra personas de los sectores LGBTI.</t>
  </si>
  <si>
    <t>Proyecto 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</si>
  <si>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
Ponderación</t>
  </si>
  <si>
    <t>1. Socializar y aprobar el primer capítulo del modelo de rectoría de política pública al interior de la Subsecretaría</t>
  </si>
  <si>
    <t>Dirección de Planeación del Desarrollo Social</t>
  </si>
  <si>
    <t>2. Elaborar el documento preliminar de rectoría de la política pública para la superación de la pobreza en Bogotá</t>
  </si>
  <si>
    <t>Para el periodo de seguimiento, la tarea no tenía programación</t>
  </si>
  <si>
    <t>3. Realizar mesas de trabajo con las Direcciones sobre el documento del modelo de rectoría de políticas públicas</t>
  </si>
  <si>
    <t xml:space="preserve">Realizar la actualización normativa que sustenta el Sistema Distrital de Discapacidad. </t>
  </si>
  <si>
    <t xml:space="preserve">Desarrollar la estrategia de socialización y fortalecimiento del Sistema Distrital de Discapacidad. </t>
  </si>
  <si>
    <t xml:space="preserve">Adelantar las acciones que garanticen el funcionamiento del Sistema Distrital de Discapacidad. </t>
  </si>
  <si>
    <t xml:space="preserve">Realizar acciones de visibilización para la trasformación de paradigmas y la inclusión de las personas con discapacidad. </t>
  </si>
  <si>
    <t xml:space="preserve">1. Realizar el análisis de la información del primer operativo de campo para la identificación de personas usuarias de soluciones habitacionales temporales. </t>
  </si>
  <si>
    <t>2. Socializar los resultados de la primera caracterización de personas usuarias de soluciones habitacionales temporales</t>
  </si>
  <si>
    <t xml:space="preserve">3. Acompañar el segundo operativo de campo para la aplicación del instrumento para la identificación de personas usuarias de soluciones habitacionales temporales. </t>
  </si>
  <si>
    <t>Realizar la recolección de insumos de información para realizar análisis  que aporten al desarrollo productivo rural sostenible.</t>
  </si>
  <si>
    <t>Dirección de Planeación del Desarrollo Económico</t>
  </si>
  <si>
    <t>Diseñar estrategias que fortalezcan el desarrollo productivo rural sostenible en el marco de los activos ambientales rurales</t>
  </si>
  <si>
    <t>Consolidar la estrategia de fortalecimiento de sistemas productivos locales para las piezas rurales y su articulación con la Región Metropolitana, como parte del plan de acción de la Política Pública de Ruralidad</t>
  </si>
  <si>
    <t>Realizar analisis de literatura y referentes academicos para selección de la tematica de los estudios y el posterior  analisis de datos disponibles.</t>
  </si>
  <si>
    <t>Elaborar y entregar avance de los documentos técnicos</t>
  </si>
  <si>
    <t>Socializar los documentos tecnicos elaborados</t>
  </si>
  <si>
    <t xml:space="preserve">Desarrollar los estudios programados del Observatorio Poblacional Diferencial y de Familias para el periodo 2025. </t>
  </si>
  <si>
    <t xml:space="preserve">Realizar las diagramaciones y piezas comunicativas de los estudios desarrollados por el Observatorio Poblacional Diferencial y de Familias. </t>
  </si>
  <si>
    <t xml:space="preserve">Realizar las socializaciones de los estudios adelantados por el Observatorio Poblacional Diferencial y de Familias. </t>
  </si>
  <si>
    <t xml:space="preserve">Realizar el diseño, aplicación y análisis de la encuesta de Ambientes Laborales Inclusivos </t>
  </si>
  <si>
    <t>Desarrollar 140 estrategias de divulgación y apropiación de las herramientas técnicas para fortalecer la incorporación de los enfoques poblacional, diferencial y de género, con énfasis en juventud.</t>
  </si>
  <si>
    <t>Realizar seguimiento a la implementación de los enfoques poblacional- diferencial y de género en los programas y proyectos de juventud a nivel distrital.</t>
  </si>
  <si>
    <t xml:space="preserve">Actualizar el documento metodológico, para transversalizar los enfoques poblacional-diferencial y de género en los instrumentos de planeación en el marco de la Resolución 2210 de 2021 en la que se incluirá el enfoque étnico Raizal. </t>
  </si>
  <si>
    <t xml:space="preserve">Desarrollar espacios de asistencia técnica para la transversalización de los enfoques poblacional- diferencial y de género. </t>
  </si>
  <si>
    <t>Realizar informe de seguimiento y resultados de la implementación de los enfoques poblacional- diferencial y de género en los instrumentos de planeación.</t>
  </si>
  <si>
    <t>Realizar un informe sobre la divulgación y acompañamiento al curso virtual: “Estrategias de planeación con enfoque poblacional-diferencial y de género: una aproximación práctica”.  </t>
  </si>
  <si>
    <t>Proyecto 8134 - Asistencia técnica para Generar información cualitativa y cuantitativa articulada sobre la implementación de intervenciones públicas en la ciudad para toma de decisiones basadas en evidencias Bogotá</t>
  </si>
  <si>
    <t xml:space="preserve">Realizar 15 asistencias  técnicas para el fortalecimiento de los procesos de seguimiento y evaluación de intervenciones públicas, entendidas como políticas, planes, programas y/o proyectos, a los 15 sectores de la Administración Distrital. </t>
  </si>
  <si>
    <t>Realizar reuniones de apoyo técnico y metodológico para garantizar la utilización de las herramientas  definidas en la Guía de Formulación de Políticas Públicas.</t>
  </si>
  <si>
    <t>Dirección de Formulación y Seguimiento de Políticas Públicas</t>
  </si>
  <si>
    <t>Elaborar conceptos técnicos asociados al ciclo de formulación e implementación de Políticas Públicas</t>
  </si>
  <si>
    <t>Realizar la retroalimentación a la información de seguimiento reportado por las entidades distritales sobre el cumplimiento de productos y resultados de los planes de acción de Políticas Públicas</t>
  </si>
  <si>
    <t>Realizar el acompañamiento técnico en el diseño y ejecución de evaluaciones requeridas por los sectores a acompañar técnicamente</t>
  </si>
  <si>
    <t>Dirección de Evaluación de Políticas Públicas Distritales</t>
  </si>
  <si>
    <t xml:space="preserve">Desarrollar 24 lineamientos técnicos que posibiliten la apropiación de la información que resulta de los procesos de seguimiento y evaluación de las intervenciones públicas. </t>
  </si>
  <si>
    <t>Revisar y analizar el reporte de seguimiento entregado por los sectores líderes de Políticas Públicas</t>
  </si>
  <si>
    <t>Elaborar el documento de seguimiento para cada Política Pública del Ecosistema.</t>
  </si>
  <si>
    <t>Elaborar y publicar  el informe consolidado del Ecosistema.</t>
  </si>
  <si>
    <t>Definir los requerimientos técnicos para el diseño de las evaluaciones priorizadas en la agenda de evaluaciones a acompañar técnica y financieramente</t>
  </si>
  <si>
    <t>Desarrollar 4 base de datos  a partir de diversas fuentes, para el analisis de información socioeconomica que contribuya a la toma de decisiones.</t>
  </si>
  <si>
    <t>Diseñar instrumentos de captura de información de las bases de datos de beneficiarios de programas para el desarrollo económico de la ciudad que alimenten la base maestra de unidades productivas</t>
  </si>
  <si>
    <t xml:space="preserve">Generar insumos a partir del tratamiento y análisis de datos para la actualización del visor ODS </t>
  </si>
  <si>
    <t>Realizar los procesos requeridos para integrar nuevas fuentes de datos a la Base Maestra de Unidades Productivas</t>
  </si>
  <si>
    <t>Implementar 4 metodologías para el análisis intersectorial e interinstitucional en el diseño,  planificación de oferta programática y servicios de soporte para el desarrollo económico.</t>
  </si>
  <si>
    <t>Realizar el tratamiento de datos recopilados para el analisis de información socioeconomica que contribuya a la toma de decisiones</t>
  </si>
  <si>
    <t>Elaboración de análisis económicos y espaciales que fortalezcan los componentes económicos de los diferentes instrumentos de planeación y actuaciones estratégicas de la ciudad.</t>
  </si>
  <si>
    <t>Formular estrategias y acciones para articular la política de Ciencia, Tecnología e Innovación con los programas para el impulso al desarrollo empresarial de la ciudad de Bogotá D.C. y generar acuerdos para el intercambio de información institucional</t>
  </si>
  <si>
    <t>Proyecto 8023 - Desarrollo de un modelo de gobernanza colaborativa y multinivel que favorezca la planeación y gestión articulada del Aeropuerto El Dorado y su entorno urbano - regional. Bogotá D.C.</t>
  </si>
  <si>
    <t>1. Definir 100% las condiciones de implementación de un modelo de gobernanza colaborativa y multinivel que contribuya al desarrollo y armonización del Aeropuerto El Dorado y su entorno urbano regional</t>
  </si>
  <si>
    <t>Implementar la Comisión Intersectorial Bogotá Ciudad Portuaria</t>
  </si>
  <si>
    <t>Definir la priorización de proyectos estratégicos.</t>
  </si>
  <si>
    <t>Elaborar y desarrollar la agenda de desarrollo urbano-regional</t>
  </si>
  <si>
    <t>Seguimiento institucional al programa Bogotá Ciudad Portuaria</t>
  </si>
  <si>
    <t>Proyecto 8043 - Contribución a la concreción del modelo de ordenamiento territorial mediante la generación de condiciones técnicas, normativas y de gestión en Bogotá D.C.</t>
  </si>
  <si>
    <t>2. Desarrollar 100% los procesos necesarios de formulación, revisión y adopción de los instrumentos y decisiones urbanísticas que viabilizan el suelo y conllevan al desarrollo de proyectos integrales de ciudad.</t>
  </si>
  <si>
    <t>Realizar el proceso de formulación, revisión y adopción de los actos administrativos, relacionados con las Estructuras y Sistemas Territoriales, que  permiten la viabilización de suelo</t>
  </si>
  <si>
    <t>Analizar y gestionar las propuestas de formulación de las Actuaciones Urbanas Integrales, así como las precisiones en su alcance y desarrollo.</t>
  </si>
  <si>
    <t>Desarrollar el proceso de viabilización, consolidando actos administrativos, proyectos urbanísticos, estudios técnicos, seguimientos y verificación normativa aplicable a los Tratamientos Urbanos.</t>
  </si>
  <si>
    <t>Dirección de Desarrollo del Suelo</t>
  </si>
  <si>
    <t>Estructurar, articular y realizar seguimiento al proceso de viabilización para expedición de actos y actuaciones administrativas, proyectos urbanos, asociado al OT y la planeación de sus instrumentos</t>
  </si>
  <si>
    <t>1. Generar 100% las condiciones normativas, lineamientos, estudios e informes necesarios que soporten la toma de decisiones sobre el ordenamiento territorial y seguimiento al proceso de concreción del MOT</t>
  </si>
  <si>
    <t>Resolver los recursos de  apelación  y queja contra los actos de licencias urbanísticas,  y decisiones sobre comportamientos contrarios a la convivencia.</t>
  </si>
  <si>
    <t>Dirección de Trámites Administrativos Urbanísticos</t>
  </si>
  <si>
    <t>Atender y resolver todas las actuaciones que se generen, bajo los Decretos relacionados con permisos y/o autorizaciones de regularización del despliegue de redes e infraestructura de telecomunicaciones"</t>
  </si>
  <si>
    <t>Acompañar a Proyectos Integrales de Proximidad en ejecución.</t>
  </si>
  <si>
    <t>Desarrollar los análisis territoriales para facilitar la toma de decisiones y construcción de directrices de lo público de las Actuaciones Estrategicas.</t>
  </si>
  <si>
    <t>Realizar seguimiento al POT a través de documentos técnicos, estudios, acciones administrativas y proyectos urbanos relacionados con el desarrollo del suelo, concretando el Modelo de Ordenamiento.</t>
  </si>
  <si>
    <t>Estructurar, articular y realizar seguimiento al proceso concreción del modelo de ordenamiento territorial </t>
  </si>
  <si>
    <t>Generar lineamientos y seguimientos para la toma de decisiones de ordenamiento territorial, contribuyendo a la concreción del modelo de ocupación a través de las estructuras y sistemas territoriales.</t>
  </si>
  <si>
    <t>Desarrollar estudios e informes de análisis que sirvan de soporte a la toma de decisiones sobre ordenamiento territorial para concretar el modelo de ocupación territorial</t>
  </si>
  <si>
    <t>Desarrollar el 100% de las condiciones normativas para la formulación de instrumentos de planificación y gestión relacionados con los soportes urbanos, la economía urbana y la Estructura Ecológica Principal.</t>
  </si>
  <si>
    <t>3. Desarrollar 1 documento de lineamientos metodológicos necesarios  para la implementación de un modelo de gobernanza colaborativa y multinivel que aplique al suelo rural y las franjas urbano-rurales.</t>
  </si>
  <si>
    <t>Revisar las instancias de gobernanza que favorezcan el cumplimiento de órdenes judiciales.</t>
  </si>
  <si>
    <t>Revisar el Plan de Manejo del Área de Ocupación Pública Prioritaria de la Franja de Adecuación de los Cerros Orientales.</t>
  </si>
  <si>
    <t>Proyecto 8123 - Desarrollo de las acciones requeridas para implementar el plan estratégico de articulación interna distrital y externa multinivel para la integración territorial en el entorno funcional de Bogotá D.C.</t>
  </si>
  <si>
    <t xml:space="preserve">1. Asistir 5 figuras de integración con el objetivo de mejorar y consolidar las estructuras institucionales que facilitan la coordinación y la integración dentro del distrito y fuera de él, para el trabajo conjunta promoviendo una gestión pública más cohesionada y efectiva.
</t>
  </si>
  <si>
    <t>Elaborar documentos  técnicos de apoyo a las acciones sectoriales que hacen parte de cada figura de integración.</t>
  </si>
  <si>
    <t xml:space="preserve">Oficina de Integración Regional </t>
  </si>
  <si>
    <t>Realizar el seguimiento al plan de trabajo de las instancias para la articulación de políticas, programas, proyectos y actividades sectoriales con las figuras de integración</t>
  </si>
  <si>
    <t>Realizar el seguimiento a proyectos de las instancias para la articulación de políticas, programas  y actividades sectoriales con las figuras de integración</t>
  </si>
  <si>
    <t xml:space="preserve">Gestionar con los sectores del distrito mesas de asistencia técnica para los municipios que lo requieran </t>
  </si>
  <si>
    <t xml:space="preserve">2. Generar 4 espacios de integración donde se ofrezcan conocimientos y se gestionen iniciativas a nivel distrital y regional para fomentar la colaboración y el intercambio de ideas entre diversas entidades y actores.
</t>
  </si>
  <si>
    <t>Realizar un espacio de integración</t>
  </si>
  <si>
    <t>Revision e Implementación de la metodología a desarrollar en cada espacio de integración regional</t>
  </si>
  <si>
    <t xml:space="preserve">3. Elaborar 4 documentos técnicos que apoyen la articulación e integración a nivel regional y metropolitano y que proporcionen las directrices y estrategias necesarias para mejorar la coordinación entre distintas entidades
</t>
  </si>
  <si>
    <t>Gestionar información especializada</t>
  </si>
  <si>
    <t>Elaborar documentos de investigación</t>
  </si>
  <si>
    <t>Realizar acciones de divulgación</t>
  </si>
  <si>
    <t>Proyecto 8057 - Implementación del Modelo Colaborativo para la Participación Ciudadana en los Instrumentos de Planeación, en el Marco de la Transparencia, la deliberación y el Control Social en Bogotá D.C.</t>
  </si>
  <si>
    <t>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</si>
  <si>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 xml:space="preserve">Oficina de Participación y Diálogo de Ciudad </t>
  </si>
  <si>
    <t>Diseñar e implementar herramientas técnicas, metodológicas y pedagógicas para orientar y promover el derecho a laparticipación y la colaboración ciudadana en relación con los instrumentos de planeación de la SDP</t>
  </si>
  <si>
    <t>Prestar 100% de apoyo administrativo y logístico a las estrategias del Consejo Territorial de Planeación Distrital de Bogotá.</t>
  </si>
  <si>
    <t>Prestar apoyo metodológico en la formulación e implementación de actividades del plan anual del Consejo Territorial de Planeación Distrital de Bogotá.</t>
  </si>
  <si>
    <t>Implementar 100% de una estrategia fortalecimiento técnico, conceptual, metodológico y logístico para los procesos de activación ciudadana y alistamiento interinstitucional necesarios para el desarrollo de las asambleas deliberativas.</t>
  </si>
  <si>
    <t>Implementar 100% de una estrategia fortalecimiento técnico, conceptual,  para los procesos de activación ciudadana y alistamiento interinstitucional necesarios para el desarrollo de las asambleas deliberativas</t>
  </si>
  <si>
    <t xml:space="preserve">Prestar apoyo metodológico y lógístico para el desarrollo de las Asambleas Deliberativas. </t>
  </si>
  <si>
    <t>Proyecto 8045 -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</si>
  <si>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</si>
  <si>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Revisión jurídica de las actuaciones adelantadas en cada una de las fases en desarrollo de los retos de innovación 2 y Express</t>
  </si>
  <si>
    <t xml:space="preserve"> </t>
  </si>
  <si>
    <t>Elaborar la metodología para priorizar los retos de ciudad propuestos por las entidades distritales</t>
  </si>
  <si>
    <t>Priorizar los retos de ciudad propuestos por las entidades distritales que será o serán implementados en la vigencia 2025</t>
  </si>
  <si>
    <t>Realizar 5 convocatorias para el desarrollo de retos de innovación</t>
  </si>
  <si>
    <t>Gestionar la búsqueda del aliado estratégico para adelantar  los retos 2 y Express de innovación abierta asociados al desarrollo de soluciones no convencionales a retos de ciudad</t>
  </si>
  <si>
    <t>Realizar la gestión de los retos de innovación 2 y Express, en cada una de sus fases</t>
  </si>
  <si>
    <t>Revisión, consolidación y organización de información geográfica para análisis espaciales asociados  a la solución de innovación esperada para el reto 2 y reto Express</t>
  </si>
  <si>
    <t>Organización de la documentación de acuerdo con cada fase para los retos 2 y Express</t>
  </si>
  <si>
    <t>Elaboración del documento técnico compilatorio del reto para cada cada caso (Retos 2 y Express)</t>
  </si>
  <si>
    <t>Promover 5 herramientas para el fomento de la innovación pública en la planeación y la apropiación de lecciones aprendidas a través de las convocatorias</t>
  </si>
  <si>
    <t>Realizar el seguimiento al reto 1 Datos con Historia, ejecutado e implementado</t>
  </si>
  <si>
    <t>Proyecto 8034 - Fortalecimiento de los procesos de información para la toma de decisiones en Bogotá D.C.</t>
  </si>
  <si>
    <t xml:space="preserve">Recolectar la información insumo de la actualización de la estratificación urbana y rural de Bogotá </t>
  </si>
  <si>
    <t>Procesar la información recolectada para la actualización de la estratificación urbana y rural</t>
  </si>
  <si>
    <t>Emitir los Actos Administrativos producto de la actualización de la estratificación</t>
  </si>
  <si>
    <t>Realizar la difusión del estrato de las viviendas de Bogotá, mediante la expedición de certificados.</t>
  </si>
  <si>
    <t>Atender las solicitudes de encuestas Sisbén requeridas por la ciudadanía de acuerdo con el presupuesto establecido</t>
  </si>
  <si>
    <t>Atender los trámites (Solicitudes de encuesta, Inclusión, retiro, actualización) de las solicitudes ciudadanas</t>
  </si>
  <si>
    <t>Realizar la transmisión de la información recolectada al DNP, del Sisben Bogotá para actualizar la Base de Datos</t>
  </si>
  <si>
    <t>Consolidar  la información para generar la base maestra de la estrategia de IMG</t>
  </si>
  <si>
    <t>Procesar la información de la base maestra de la estrategia de IMG</t>
  </si>
  <si>
    <t>Realizar la georreferenciación de la base maestra de la esta regia de IMG</t>
  </si>
  <si>
    <t xml:space="preserve">Para el periodo de seguimiento la tarea no tiene programación </t>
  </si>
  <si>
    <t>Implementar un registro social de Bogotá</t>
  </si>
  <si>
    <t>Realizar acuerdos de intercambio de información con las entidades definidas</t>
  </si>
  <si>
    <t>Consolidar y procesar las bases de datos recibidas</t>
  </si>
  <si>
    <t>Construir el Sistema de información de los datos recolectados para el Registro Social de hogares</t>
  </si>
  <si>
    <t>Realizar el seguimiento a la ejecución de la encuesta de percepción</t>
  </si>
  <si>
    <t>Dirección de Información y Estadísticas</t>
  </si>
  <si>
    <t>Preparar y firmar el proceso contractual relacionado con la aplicación de la Encuesta Multipropósito</t>
  </si>
  <si>
    <t>En cuanto la Quinta versión de la Encuesta Multipropósito, se presenta un atraso, dado que no se ha podido realizar la firma del contrato, debido a que se debió realizar un nuevo estudio de mercado. Sin embargo, se prevé que para el mes de abril se firme el contrato.  Se realizó la publicación en la plataforma de datos abiertos de las bases de microdatos del VIII Censo de Ciudadanos habitantes de Calle en Bogotá realizado con la Secretaría de Integración Social</t>
  </si>
  <si>
    <t>Realizar el seguimiento a la ejecución de la encuesta multipropósito</t>
  </si>
  <si>
    <t>Apoyar otras operaciones estadísticas que desarrolle la Secretaría Distrital de Planeación y demás entidades de la Administración Distrital.</t>
  </si>
  <si>
    <t>Consolidar el 100% de la primera fase del sistema de información de planeación distrital</t>
  </si>
  <si>
    <t xml:space="preserve">Realizar el levantamiento de necesidades  y experiencias de actores externos de la entidad. </t>
  </si>
  <si>
    <t>Subsecretaria de Información</t>
  </si>
  <si>
    <t xml:space="preserve">Hacer una evaluación de activos y herramientas de gestión de información existentes, la identificación de posibles esquemas de gobernanza de datos y requerimientos para la  interoperabilidad de los datos. </t>
  </si>
  <si>
    <t xml:space="preserve">Definir los roles y alcances, así como los módulos que estructurarán el Sistema de Información.  </t>
  </si>
  <si>
    <t>Identificar los aspectos técnicos requeridos para el funcionamiento del Sistema de Información, comprende infraestructura de almacenamiento, redes, seguridad y personal técnico.</t>
  </si>
  <si>
    <t>Desarrollar el primer prototipo del sistema</t>
  </si>
  <si>
    <t>Validar la información a disponer para la consulta en el Aplicativo Predio 360</t>
  </si>
  <si>
    <t>Dirección de Cartografía</t>
  </si>
  <si>
    <t>Clasificar la información de acuerdo a los roles por  consulta internos y externos</t>
  </si>
  <si>
    <t>Socializar las funcionalidades del aplicativo
actores internos y externos</t>
  </si>
  <si>
    <t>Estabilizar el funcionamiento y despliegue del Aplicativo Predio 360</t>
  </si>
  <si>
    <t>Actualizar los inventarios de oferta de operaciones estadísticas, demanda de información y registros administrativos</t>
  </si>
  <si>
    <t>Realizar el acompañamiento sectorial en la documentación asociada a las operaciones estadísticas registradas en el inventario de oferta</t>
  </si>
  <si>
    <t>Elaborar informes de seguimiento del Sector Planeación de ejecución del PED</t>
  </si>
  <si>
    <t>Proyecto 8074 - Fortalecimiento de la información oportuna, clara y confiable para un seguimiento integral de los proyectos de inversión y los planes de desarrollo distrital y local Bogotá D.C.</t>
  </si>
  <si>
    <t>Brindar asistencia técnica y metodológica a las entidades distritales y alcaldias locales respecto a la formulación, seguimiento y evaluación del plan de acción del Plan de Desarrollo Distrital en los diferentes sistemas de información.</t>
  </si>
  <si>
    <t>Dirección Distrital de Programación, Seguimiento a la Inversión y Plan de Desarrollo - Dirección de Programación, Seguimiento a la Inversión y Planes de Desarrollo Locales</t>
  </si>
  <si>
    <t xml:space="preserve">Brindar asistencia técnica y metodológica a las Entidades Distritales en la gestión de proyectos de inversión financiados con recursos del Sistema General de Regalías - SGR y realizar el seguimiento de los mismos. </t>
  </si>
  <si>
    <t xml:space="preserve">Dirección Inversiones Estratégicas </t>
  </si>
  <si>
    <t xml:space="preserve">Brindar asistencia técnica y metodológica a las entidades distritales en los temas relacionados con proyectos de Asociación Público Privada - APP de acuerdo con la normatividad vigente. </t>
  </si>
  <si>
    <t>No aplica, las metas están asociadas a la dependencia</t>
  </si>
  <si>
    <t>GESTIÓN</t>
  </si>
  <si>
    <t>Administrar el software del sistema de gestión de la entidad y gestionar los requerimientos solicitados.</t>
  </si>
  <si>
    <t>Realizar la formulación y seguimiento de los planes de mejoramiento del proceso dirección estratégica institucional.</t>
  </si>
  <si>
    <t>Acompañar metodológicamente a los procesos de la entidad en la formulación y  seguimiento de los planes operativos anuales, actualización y monitoreo de riesgos, formulación y seguimiento de los planes de mejoramiento y mantenimiento del sistema de gestión- MIPG.</t>
  </si>
  <si>
    <t>Revisar y actualizar la documentación del proceso de dirección estratégica institucional</t>
  </si>
  <si>
    <t>Realizar la encuesta de satisfacción de la dependencia y la retroalimentación de partes interesadas del proceso de dirección estratégica institucional</t>
  </si>
  <si>
    <t>Realizar seguimiento a la implementación del MIPG y del sistema de gestión de la calidad de la entidad</t>
  </si>
  <si>
    <t>Realizar el monitoreo al Plan de Transparencia y Ética Pública PTEP 2025</t>
  </si>
  <si>
    <t>Realizar la formulación y seguimiento del Plan de Ajuste y Sostenibilidad MIPG 2025</t>
  </si>
  <si>
    <t>Realizar la formulación y monitoreo del mapa de riesgos del proceso de Dirección Estratégica Institucional</t>
  </si>
  <si>
    <t>Participar en las actividades definidas en el marco de MIPG</t>
  </si>
  <si>
    <t>Realizar las acciones que se encuentren a cargo de la Dirección de Planeación Institucional en la ruta estratégica (plan de trabajo) 2025 del Modelo Distrital de Relacionamiento con la Ciudadanía (MDRIC)</t>
  </si>
  <si>
    <t>Formulación y seguimiento estrategia de racionalización de trámites</t>
  </si>
  <si>
    <t xml:space="preserve">Definir e implementar plan de trabajo 2025 para el desarrollo de la debida diligencia en el marco de SARLAFT </t>
  </si>
  <si>
    <t>Realizar seguimiento de los productos de las políticas públicas en las cuales la SDP es lider o tiene productos a cargo de otras políticas públicas del Distrito y enfoque de género.</t>
  </si>
  <si>
    <t>Realizar 4 seguimientos al Plan de Acción Institucional.</t>
  </si>
  <si>
    <t xml:space="preserve">Aprobar, implementar y monitorear los avances de la planeación estratégica institucional 2024-2027. </t>
  </si>
  <si>
    <t>Monitorear el Plan de Acción Institucional vigencia 2025.</t>
  </si>
  <si>
    <t>Realizar seguimientos de segunda línea de defensa al mapa de riesgos institucional.</t>
  </si>
  <si>
    <t>Apoyar metodológicamente en la progrmación, actualización y/o seguimiento de los proyectos de inversión a cargo de la SDP y registrar la información en las plataformas nacionales y distritales  establecidas.</t>
  </si>
  <si>
    <t>Revisar y actualizar el Plan Anual de Adquisiones y la estructura de gasto de los proyectos de inversión.</t>
  </si>
  <si>
    <t>Acompañar el seguimiento a los proyectos de la entidad que cuentan con recursos del Sistema General de Regalías.</t>
  </si>
  <si>
    <t xml:space="preserve">Asesorar metodológicamente el 100% la construcción del documento de programación del presupuesto de inversión de la entidad.
</t>
  </si>
  <si>
    <t>Elaborar los lineamientos institucionales para la estructuración del anteproyecto de presupuesto componente de inversión de conformidad con las directrices de la secretaría distrital de hacienda.</t>
  </si>
  <si>
    <t>Revisar y consolidar la propuesta del anteproyecto de inversión 2026 que realicen las gerencias de los proyectos de inversión a cargo de la entidad, así como la elaboración del documento final de la programación del presupuesto de inversión de la vigencia.</t>
  </si>
  <si>
    <t>Consolidar y cargar la programación presupuestal de la vigencia 2026 en los aplicativos  oficiales del orden distrital y nacional y acompañar el proceso de sustentación.</t>
  </si>
  <si>
    <t>Mantener actualizada la información en la página web de la SDP.</t>
  </si>
  <si>
    <t>Realizar la formulación y seguimiento de los planes de mejoramiento.</t>
  </si>
  <si>
    <t>Realizar la formulación y seguimiento del mapa de riesgos del proceso.</t>
  </si>
  <si>
    <t>Participar en las actividades definidas en el marco de MIPG.</t>
  </si>
  <si>
    <t>Revisar y actualizar la documentación de cada proceso .</t>
  </si>
  <si>
    <t>Realizar la encuesta de satisfacción (por dependencias) y la Retroalimentación de partes</t>
  </si>
  <si>
    <t>Gestionar oportunamente las PQRS asignadas desde SIPA y Bogotá Te Escucha, en coherencia con las funciones de la Oficina Asesora de Comunicaciones</t>
  </si>
  <si>
    <t>Realizar seguimiento a los resultados obtenidos en los registros positivos y neutros de las noticias emitidas por los diferentes medios de comunicación para toma de decisiones.</t>
  </si>
  <si>
    <t>Analizar los resultados obtenidos en los registros positivos y neutros de las noticias emitidas por los diferentes medios de comunicación</t>
  </si>
  <si>
    <t xml:space="preserve">Elaborar de contenidos periodísticos  (IN HOUSE) </t>
  </si>
  <si>
    <t xml:space="preserve">Producir piezas gráficas (IN HOUSE) </t>
  </si>
  <si>
    <t xml:space="preserve">Producir productos audiovisuales de comunicación (IN HOUSE) </t>
  </si>
  <si>
    <t>Diseñar las actividades planteadas en el marco de la estrategia de comunicación interna de la SDP</t>
  </si>
  <si>
    <t>Ejecutar las actividades planteadas en el marco de la estrategia de comunicación interna de la SDP</t>
  </si>
  <si>
    <t>Publicar contenidos en redes sociales teniendo e cuenta los productos generados de comunicación</t>
  </si>
  <si>
    <t xml:space="preserve">Atender el 100% de  las solicitudes de revisión y validación cartográfica de instrumentos del POT e información urbanística </t>
  </si>
  <si>
    <t xml:space="preserve">Responder las solicitudes a partir de la revisión y validación cartográfica de los procesos urbanísticos para su aprobación o incorporación </t>
  </si>
  <si>
    <t>Revisar y validar cartográficamente propuestas de adopción de instrumentos POT</t>
  </si>
  <si>
    <t>Actualizar una base de datos geográfica corporativa</t>
  </si>
  <si>
    <t>Revisar y verificar la información geográfica que requieren actualización</t>
  </si>
  <si>
    <t xml:space="preserve">Solicitar la información geográfica a actualizar a las diferentes fuentes de información internas y externas </t>
  </si>
  <si>
    <t>Estructurar la información geográfica para su incorporación de acuerdo con el modelo de datos de la BDGC</t>
  </si>
  <si>
    <t>Gestionar la actualización de la información de la estratificación en el portal geográfico SINUPOT.</t>
  </si>
  <si>
    <t>Localizar la información de la vivienda de interés y emitir el certificado de estrato, sobre el SINUPOT.</t>
  </si>
  <si>
    <t>Elaborar la Resolución y el Informe Técnico de cálculo del concurso económico de las empresas comercializadoras de servicios públicos domiciliarios, para financiar el servicio de Estratificación en Bogotá D.C.</t>
  </si>
  <si>
    <t>Gestionar los requerimientos respecto del concurso económico</t>
  </si>
  <si>
    <t>Emitir los recibos de pago de la primera y segunda cuota del concurso económico.</t>
  </si>
  <si>
    <t xml:space="preserve">Cumplir en un 100% la programación mensual de divulgación de Información estratégica del Calendario Estadístico.
</t>
  </si>
  <si>
    <t>Realizar la revisión, actualización,  recopilación, procesamiento y análisis de la información estadística estratégica</t>
  </si>
  <si>
    <t>Elaborar documentos técnicos, boletines o informes, con base en indicadores estratégicos de ciudad</t>
  </si>
  <si>
    <t xml:space="preserve">Disponer en los formatos requeridos la información estadística estratégica para su publicación o envío a usuarios </t>
  </si>
  <si>
    <t>Acompañar a las iniciativas de creación de nuevos observatorios e incorporación a la ROD.</t>
  </si>
  <si>
    <t>Organizar y/o participar en eventos de Difusión de la ROD y su miembros.</t>
  </si>
  <si>
    <t>Realizar seguimiento a los observatorios miembros de la ROD a través  de reuniones periódicas de presentación de avances y de la aplicación y análisis de resultados de la Batería de Indicadores de Seguimiento (Acuerdo 871 de 2023).</t>
  </si>
  <si>
    <t>Gestionar, actualizar y publicar la información de los observatorios de la ROD en el micrositio ROD.</t>
  </si>
  <si>
    <t>Elaborar y presentar ante la CIEEIE del Informe Final anual de Gestión de la ROD</t>
  </si>
  <si>
    <t>Efectuar un seguimiento aleatorio frente a los oficios de respuesta emitidos con el fin de validar el cumplimiento de su oportunidad, realizando las mejoras que haya lugar.</t>
  </si>
  <si>
    <t xml:space="preserve">Diseñar e implementar una matriz de alertas preventivas con el fin de identificar las peticiones que estén próximas a vencer. </t>
  </si>
  <si>
    <t>Capacitar el 100% del personal que se requiere para garantizar el adecuado conocimiento y  cumplimiento de los lineamientos establecidos</t>
  </si>
  <si>
    <t>Diseñar un cronograma de capacitación de acuerdo con las necesidades identificadas</t>
  </si>
  <si>
    <t> Implementar el cronograma de capacitación establecido para la vigencia</t>
  </si>
  <si>
    <t>Efectuar una evaluación/seguimiento de los temas de capacitación (en el entendido que la meta menciona que se busca garantizar el adecuado conocimiento).</t>
  </si>
  <si>
    <t>Ejecutar 100% de las actividades requeridas para mantener el Sistema de Gestión  MIPG de la entidad</t>
  </si>
  <si>
    <t>Realizar la formulación y seguimiento del mapa de riesgos del proceso</t>
  </si>
  <si>
    <t>Mantener actualizada la información en la página web de la SDP</t>
  </si>
  <si>
    <t>Realizar la formulación y seguimiento 
de los planes de mejoramiento</t>
  </si>
  <si>
    <t>Participar en las actividades 
definidas en el marco de MIPG</t>
  </si>
  <si>
    <t>Revisar y actualizar la documentación
del proceso</t>
  </si>
  <si>
    <t>Reportar las acciones a cargo del proceso asociadas al PTEP 2025</t>
  </si>
  <si>
    <t xml:space="preserve"> Ejecutar el 100% de las actividades programadas que contribuyen a la operación de soluciones de software de la SDP 2025.</t>
  </si>
  <si>
    <t xml:space="preserve">1.1. Realizar tareas de mantenimiento a las soluciones de software que tiene en producción la SDP con el fin de propender por su sostenibilidad y continuidad en la operación.
</t>
  </si>
  <si>
    <t xml:space="preserve">1.2. Alcanzar un alto grado de satisfacción de los usuarios en los procesos de acompañamiento técnico de los  proyectos  de construcción de soluciones de software que adelante la SDP.
</t>
  </si>
  <si>
    <t xml:space="preserve">Realizar el 100% de las actividades que contribuyen a la operación de la infraestructura tecnológica de la SDP 2025.
</t>
  </si>
  <si>
    <t xml:space="preserve">2.1. Mantener un alto nivel de disponibilidad de los servicios de Infraestructura y aplicaciones de la SDP.
</t>
  </si>
  <si>
    <t xml:space="preserve">2.2. Ejecutar el Plan de Implementación de componentes de Infraestructura.
</t>
  </si>
  <si>
    <t xml:space="preserve">Realizar el 100% de las actividades que contribuyen a la operación de la mesa de ayuda de la SDP 2025
</t>
  </si>
  <si>
    <t xml:space="preserve">3.1. Atender y resolver las solicitudes de soporte técnico en la mesa de ayuda de la SDP.
</t>
  </si>
  <si>
    <t xml:space="preserve">3.2. Cerrar oportunamente las solicitudes de la mesa de ayuda.
</t>
  </si>
  <si>
    <t xml:space="preserve">3.3. Mantener un alto nivel de satisfacción en la atención de las solicitudes de mesa de ayuda.
</t>
  </si>
  <si>
    <t xml:space="preserve">Implementar el 100% de las actividades requeridas para mantener el Sistema de Gestión - MIPG de la Entidad 2025
</t>
  </si>
  <si>
    <t>4.1. Participar en las actividades definidas en el marco del Modelo Integrado de Planeación y Gestión (MIPG)</t>
  </si>
  <si>
    <t>4.2. Realizar la formulación y seguimiento de los planes de mejoramiento propios del Proceso liderado por la Dirección de TIC.</t>
  </si>
  <si>
    <t>4.3. Realizar la formulación y seguimiento del Mapa de Riesgos del Proceso de Gobierno de TI.</t>
  </si>
  <si>
    <t>4.4. Publicar en los sitios web definidos, la información de Datos Abiertos en cumplimiento de la Ley de Transparencia y el Derecho de Acceso a la Información Pública.</t>
  </si>
  <si>
    <t>4.5. Revisar la documentación propia del Proceso liderado por la Dirección de TIC y enviar a revisión metodológica.</t>
  </si>
  <si>
    <t>4.6. Diseñar y aplicar la encuesta de satisfacción anual y reporte de la retroalimentación de partes interesadas del Proceso de Gobierno de TI.</t>
  </si>
  <si>
    <t>Realizar el 100% de las actividades programadas para la implementación de los lineamientos priorizados de las Políticas de Gobierno y Seguridad Digital 2025</t>
  </si>
  <si>
    <t>5.1. Formular, ejecutar y realizar seguimiento al Plan Estratégico de Tecnologías de la Información - PETI (Decreto 612-2018) en cumplimiento de los lineamientos priorizados de la Política de Gobierno Digital.</t>
  </si>
  <si>
    <t> </t>
  </si>
  <si>
    <t>5.2. Formular, ejecutar y realizar seguimiento al Plan de Tratamiento de Riesgos de Seguridad de la Información y al Plan de Seguridad de la Información de la SDP (Decreto 612-2028) en cumplimiento de los lineamientos priorizados de la Política de Seguridad Digital.</t>
  </si>
  <si>
    <t xml:space="preserve">6.1.  Radicar todos los procesos contractuales a cargo de la Dirección de TIC del Plan Anual de Adquisiciones aprobado.
</t>
  </si>
  <si>
    <t xml:space="preserve">Con corte al 31 de marzo de 2025, la Dirección de Tecnologías de la Información y las Comunicaciones (DTIC) radicó un total de 20 procesos contractuales de los 29 procesos que al cierre de la vigencia tenía a su cargo la Dirección de TIC, según la versión 5 del Plan Anual de Adquisiciones (PAA), obteniendo un resultado del indicador de 69%.
RETRASOS: *Se identificaron retrasos debido a observaciones progresivas en algunos procesos contractuales.
*Los retrasos son principalmente por no contar con el contacto principal de proveedores en contrataciones directas y falta de ofertas para profesionales requeridos.
* Cambios en los modelos de operación del licenciamiento o soporte desde los fabricantes que generaron demoras en la estructuración del proceso de contratación.
</t>
  </si>
  <si>
    <t>Apoyar a la DPI en la formulación y publicación de la estrategia de rendición de cuentas 2025 de la SDP</t>
  </si>
  <si>
    <t>Realizar un ejercicio de devolución de los resultados de las estrategias de participación en el marco de los instrumentos de planeación</t>
  </si>
  <si>
    <t>Apoyar la realización de la consulta a la ciudadanía, como parte del proceso de formulación del Programa de Transparencia y Ética Pública 2025 de la SDP</t>
  </si>
  <si>
    <t>Disponer y mantener actualizados los Visores Ciudadanos del Plan Institucional de Participación Ciudadana, el del Sistema de Participación Territorial y el de Asistencia Técnica del CTPD en la Página Web de la SDP.</t>
  </si>
  <si>
    <t xml:space="preserve">Realizar formulación y seguimiento a los planes de mejoramiento </t>
  </si>
  <si>
    <t xml:space="preserve">Participar en las actividades definidas en el marco del MIPG </t>
  </si>
  <si>
    <t xml:space="preserve">Revisar y actualizar la documentación del proceso </t>
  </si>
  <si>
    <t>Realizar las acciones establecidas en el Plan de Trabajo (Ruta Estratégica) en el marco de la implementación del modelo de relacionamiento integral con la ciudadanía MDRIC</t>
  </si>
  <si>
    <t>Gestionar oportunamente las PQRS asignadas desde SIPA y Bogotá Te Escucha, en coherencia con las funciones de la Oficina de Participación y Diálogo de Ciudad</t>
  </si>
  <si>
    <t>Apoyar la realización de los espacios de rendición de cuentas del sector Planeación que sean solicitados. (3 diálogos ciudadanos y una audiencia pública de rendición de cuentas)</t>
  </si>
  <si>
    <t xml:space="preserve">Realizar seguimiento a los compromisos adquiridos con la ciudadanía en los espacios de rendición de cuentas y otros espacios de participación ciudadana  </t>
  </si>
  <si>
    <t>Realizar convocatoria a los grupos de interés, para que participen en los espacios de rendición de cuentas de la SDP (3 diálogos y audiencia pública).</t>
  </si>
  <si>
    <t>Apoyar el proceso de elaboración de la ficha técnica del nodo de rendición de cuentas, teniendo en cuenta el análisis del documento diagnóstico de los Nodos de Rendición de Cuentas existentes para la vinculación de la entidad</t>
  </si>
  <si>
    <t>Revisar y actualizar la documentación del proceso</t>
  </si>
  <si>
    <t>Realizar la encuesta de satisfacción (por dependencias) y la Retroalimentación de partes interesadas (por procesos)</t>
  </si>
  <si>
    <t>Reportar el seguimiento al producto de políticas públicas a cargo del proceso para la vigencia 2025</t>
  </si>
  <si>
    <t>Actividad no programada en el  trimestre, sin embargo, se desarrollaron acciones de manera anticipada</t>
  </si>
  <si>
    <t>Mantener actualizada la información en la página web de la SDP. Boceto Micrositio para el reto de Ciudad 1.*</t>
  </si>
  <si>
    <t>Gestionar oportunamente las PQRS asignadas desde SIPA y Bogotá Te Escucha, en coherencia con las funciones de la Oficina de Laboratorio de Ciudad</t>
  </si>
  <si>
    <t xml:space="preserve">Ejecutar el 100% de las acciones asociadas al Plan Organizacional de Cultura de la Innovación </t>
  </si>
  <si>
    <t>Apoyar el diseño del Modelo de Gobernanza del Sistema de Gestión de la Innovación para generar cultura de innovación en la organización</t>
  </si>
  <si>
    <t>Apoyar la elaboración del Plan Organizacional de Cultura de la Innovación de la Secretaría Distrital de Planeación</t>
  </si>
  <si>
    <t>Realizar la formulación y seguimiento de los planes de mejoramiento</t>
  </si>
  <si>
    <t xml:space="preserve">Reportar las acciones a cargo del proceso asociadas a la Política Pública con la cual se tiene responsabilidad. </t>
  </si>
  <si>
    <t xml:space="preserve">Ejecutar el 100% del  plan de trabajo de la Estrategia de Integración Regional </t>
  </si>
  <si>
    <t xml:space="preserve">Asistir las Instancias de coordinación regional </t>
  </si>
  <si>
    <t>Elaborar Informe anual al plan de trabajo de la Estrategia de Integración Regional</t>
  </si>
  <si>
    <t xml:space="preserve">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t>
  </si>
  <si>
    <t xml:space="preserve">Se presenta una ejecución mayor en el período, ya que se elaboraron y publicaron en el sitio destinado por la SDP para el Consejo Consultivo en la dirección: https://www.sdp.gov.co/gestion-socioeconomica/diversidad-sexual/consejo-consultivo, los siguientes documentos: Acta de la última sesión del consejo consultivo de 2024 adelantado el 11 diciembre e Informe de gestión del Consejo Consultivo del último trimestre de 2024.
Debido a que las reuniones de la Comisión Intersectorial de Diversidad Sexual se realizaron en el mes de marzo y de acuerdo al reglamento interno, las actas se encuentran en proceso de aprobación, por lo que tan pronto sean firmadas las actas dentro de los tiempos estipulados en el reglamento interno, serán publicadas. en el sitio destinado por la SDP en la dirección https://www.sdp.gov.co/gestion-socioeconomica/diversidad-sexual/mids. 
</t>
  </si>
  <si>
    <t>Solicitar información sobre evaluaciones a realizar a las Entidades cabeza de sector.</t>
  </si>
  <si>
    <t>Realizar reuniones con las entidades que presentaron información sobre evaluaciones a realizar.</t>
  </si>
  <si>
    <t>Definir los criterios para la priorización de las evaluaciones a realizar y proponer la agenda para su aprobación por el CONPESD.C.</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</si>
  <si>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</si>
  <si>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Realizar la lectura de los reportes cualitativos a todas las políticas del ecosistema distrital, entregados por las entidades lideres de Política</t>
  </si>
  <si>
    <t xml:space="preserve">Generar observaciones y alertas sobre los reportes de seguimiento cualitativo de las Políticas Publicas </t>
  </si>
  <si>
    <t xml:space="preserve">Generar el apartado cualitativo del informe de seguimiento semestral a las políticas publicas. </t>
  </si>
  <si>
    <t xml:space="preserve">Realizar 2 acciones propias de la dirección en torno a los ODS y Política Pública de Ruralidad </t>
  </si>
  <si>
    <t>Avanzar en la implementación del modelo de seguimiento al cumplimiento de los objetivos de desarrollo sostenible -ODS</t>
  </si>
  <si>
    <t>Realizar seguimiento a la implementación de la política de ruralidad</t>
  </si>
  <si>
    <t xml:space="preserve">Realizar el reporte semestral del plan de acción de la política pública para la superación de la Pobreza.  </t>
  </si>
  <si>
    <t>Presentar resultados de la primera evaluación institucional de la política pública para la superación de la Pobreza.</t>
  </si>
  <si>
    <t>Realizar la encuesta de satisfacción (por dependencias) y la Retroalimentación
de partes</t>
  </si>
  <si>
    <t>Consolidar y analizar los resultados de la aplicación de la encuesta de satisfacción.</t>
  </si>
  <si>
    <t>Realizar el informe consolidado con los resultados de la encuesta de satisfacción.</t>
  </si>
  <si>
    <t>Obtener el 90% de nivel de satisfacción de la asistencia técnica prestada en la formulación y seguimiento a los planes de desarrollo distrital, local y temas relacionados con inversiones estratégicas</t>
  </si>
  <si>
    <t>Consolidar los resultados de la encuesta y enviar un reporte con los análisis de medición de satisfacción de los usuarios y/o grupos de valor, y los grupos de interés o partes interesadas - DPSIPDL</t>
  </si>
  <si>
    <t>Dirección de Programación Seguimiento a la Inversión de Planes de Desarrollo Local</t>
  </si>
  <si>
    <t>Realizar la validación de los requisitos y documentos radicados por las Entidades Distritales para emitir los conceptos de modificaciones presupuestales - DDPSIPD</t>
  </si>
  <si>
    <t xml:space="preserve">Dirección Distrital de Programación, Seguimiento a la Inversión y Plan de Desarrollo </t>
  </si>
  <si>
    <t>Revisar y actualizar la documentación del proceso - DPSIPDL</t>
  </si>
  <si>
    <t>Realizar la encuesta de satisfacción (por dependencias) y la Retroalimentación de partes - DPSIPDL</t>
  </si>
  <si>
    <t>Mantener actualizada la información en la página web de la SDP - DPSIPDL</t>
  </si>
  <si>
    <t>Participar en las actividades definidas en el marco de MIPG -DPSIPDL</t>
  </si>
  <si>
    <t>Asistir técnicamente a las Alcaldías Locales para la elaboración de sus Informes Públicos de Rendición de Cuentas</t>
  </si>
  <si>
    <t>Revisar, consolidar y enviar el informe de inversión social de las Alcaldías Locales</t>
  </si>
  <si>
    <t>Elaborar y emitir los reportes trimestrales de avance del Plan de Acción de los Planes de Desarrollo Locales</t>
  </si>
  <si>
    <t>Consolidar y emitir el Informe de Avance a la Ejecución de los Presupuestos Participativos de las Alcaldías Locales</t>
  </si>
  <si>
    <t>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t>
  </si>
  <si>
    <t>Elaborar documento con el análisis de los resultados anuales de la medición del índice de desempeño en presupuestos participativos.</t>
  </si>
  <si>
    <t>Realizar seguimiento al avance de las metas de iniciativas de inversión local con el pueblo Rrom que quedaron incluidas en los PDL de los FDL de Kennedy y Puente Aranda</t>
  </si>
  <si>
    <t>Asesorar técnicamente a los sectores administrativos - entidades distritales en la  actualización de los documentos de criterios de elegibilidad y viabilidad.</t>
  </si>
  <si>
    <t>Consolidar los resultados de la encuesta y enviar un reporte con los análisis de medición de satisfacción de los usuarios y/o grupos de valor, y los grupos de interés o partes interesadas - DDPSIPD</t>
  </si>
  <si>
    <t>Realizar la validación de los requisitos y documentos radicados por las Alcaldías Locales para emitir los conceptos de modificaciones presupuestales - DPSIPDL</t>
  </si>
  <si>
    <t>Realizar la encuesta de satisfacción (por dependencias) y la Retroalimentación de partes interesadas (por procesos) en los asuntos de la DDPSIPD</t>
  </si>
  <si>
    <t>Mantener actualizada la información en la página web de la SDP en los asuntos de la DDPSIPD</t>
  </si>
  <si>
    <t>Participar en las actividades definidas en el marco de MIPG en los asuntos de la DDPSIPD</t>
  </si>
  <si>
    <t>Revisar y actualizar la documentación del proceso relacionada con los asuntos de la DDPSIPD</t>
  </si>
  <si>
    <t xml:space="preserve">Elaborar 4 informes de avance del PDD en articulación con los instrumentos de planeación definidos en el Sistema Distrital de Planeación. </t>
  </si>
  <si>
    <t>Solicitar y consolidar la información de marcación y logros de inversión social.</t>
  </si>
  <si>
    <t>Revisar y editar la información presupuestal y de logros de inversión social de los Sectores Administrativos y localidades y gestionar la remisión del informe respectivo al Concejo de Bogotá.</t>
  </si>
  <si>
    <t>Registrar en forma periódica la información del seguimiento al Plan de Desarrollo en el Sistema de Planeación Territorial - SisPT</t>
  </si>
  <si>
    <t>Elaborar informes del estado de avance del PDD para Consejo de Gobierno.</t>
  </si>
  <si>
    <t>Apoyar la elaboración del documento de Marco de lucha contra la pobreza extrema en Bogotá, sobre la oferta de programas y metas relacionados con la superación de la pobreza extrema en el PDD.</t>
  </si>
  <si>
    <t>Elaborar y publicar un (1) informe  de Rendición de Cuentas anual del balance de Resultados de la Gestión Contractual y Administrativa del PDD 2024 - 2027 “Bogotá Camina Segura".</t>
  </si>
  <si>
    <t>Asesorar a los sectores administrativos en el desarrollo del informe de rendición de cuentas anual.</t>
  </si>
  <si>
    <t>Consolidar y publicar el informe de rendición de cuentas anual.</t>
  </si>
  <si>
    <t>Elaborar el capítulo de avance del programa de ejecución de obras del POT.</t>
  </si>
  <si>
    <t>Establecer los lineamientos a los sectores para el Informe de Rendición de Cuentas Vigencia 2025</t>
  </si>
  <si>
    <t>Diseñar y actualizar las metodologías para la formulación, seguimiento y evaluación del Plan de Desarrollo Distrital.</t>
  </si>
  <si>
    <t>Brindar asistencia técnica a las Entidades Distritales en todos los asuntos del Plan de Acción (Programación, actualización, reprogramación, seguimiento) en el marco del PDD</t>
  </si>
  <si>
    <t xml:space="preserve"> Brindar asistencia técnica a las Entidades Distritales en la inscripción, registro y actualización de programas y proyectos en el Banco  de Programas y Proyectos de Inversión Pública Distrital y Nacional.</t>
  </si>
  <si>
    <t>Brindar asistencia técnica a las Entidades Distritales en la creación y seguimiento de los trazadores presupuestales.</t>
  </si>
  <si>
    <t>Hacer seguimiento al programa de ejecución de obras del Plan de Ordenamiento Territorial en articulación con el PDD.</t>
  </si>
  <si>
    <t>Brindar asistencia técnica a las Entidades Distritales en la elaboración del Plan Operativo Anual de Inversiones -POAI- del Distrito Capital.</t>
  </si>
  <si>
    <t>Consolidar los resultados de la encuesta y enviar un reporte con los análisis de medición de satisfacción de los usuarios y/o grupos de valor, y los grupos de interés o partes interesadas - DIE</t>
  </si>
  <si>
    <t>Realizar la encuesta de satisfacción(por dependencias) y la retroalimentación de partes interesadas - DIE</t>
  </si>
  <si>
    <t>Revisar y actualizar la documentación del proceso - DIE</t>
  </si>
  <si>
    <t>Mantener actualizada la información en la página web de la SDP-DIE</t>
  </si>
  <si>
    <t>Participar en las actividades definidas en el marco de MIPG - DIE</t>
  </si>
  <si>
    <t>Realizar los Pre-Confis requeridos con el fin de coordinar recomendaciones emitidas por la Secretaria Distrital de Hacienda y la Secretaria Distrital de Planeación</t>
  </si>
  <si>
    <t>Estudiar y analizar la totalidad de las solicitudes presentadas por las entidades distritales para consideración del CONFIS Distrital en sesiones ordinarias y extraordinarias. Emitir conceptos y/o recomendaciones sobre estas solicitudes</t>
  </si>
  <si>
    <t>Redactar informes y presentar resultados de las sesiones del CONFIS</t>
  </si>
  <si>
    <t>Realizar la formulación y seguimiento del mapa de riesgos del proceso - SPI</t>
  </si>
  <si>
    <t xml:space="preserve">Subsecretaría de Planeación de la Inversión </t>
  </si>
  <si>
    <t>Realizar la formulación y seguimiento de los planes de mejoramiento - SPI</t>
  </si>
  <si>
    <t>Realizar el monitoreo a los riesgos de corrupción  que incluye los asociados a trámites y OPAS.</t>
  </si>
  <si>
    <t>Subdirección de Economía Urbana, Rural y Regional. </t>
  </si>
  <si>
    <t>Subdirección de Mejoramiento Integral</t>
  </si>
  <si>
    <t>Implementar en 2025  el 100 % del Sistema de Información para la Planeación y Seguimiento del Desarrollo Rural del D.C. - SIPSDER (S.G.R 50035 / 2018-2020</t>
  </si>
  <si>
    <t>Desarrollar e incorporar los contenidos en el SIPSDER</t>
  </si>
  <si>
    <t>Operar el Sistema de Información en todos sus módulos.</t>
  </si>
  <si>
    <t>Subdirección de Planes Maestros</t>
  </si>
  <si>
    <t>Subdirección de Renovación Urbana y Desarrollo</t>
  </si>
  <si>
    <t>Publicar y/o actualizar en el micrositio que se tiene dispuesto en la página web de la entidad, el conjuntos de datos abiertos correspondientes a los Planes Parciales de Desarrollo.</t>
  </si>
  <si>
    <t>Realizar la Retroalimentación de partes interesadas (por procesos)</t>
  </si>
  <si>
    <t>Formular y hacer seguimiento al Plan Institucional de Capacitación</t>
  </si>
  <si>
    <t>Formular y hacer seguimiento al Programa de Bienestar e Incentivos</t>
  </si>
  <si>
    <t>Formular y hacer seguimiento al Sistema de Seguridad y Salud en el Trabajo</t>
  </si>
  <si>
    <t>Formular y hacer seguimiento al Plan de Previsión (Nombramientos, encargos)</t>
  </si>
  <si>
    <t>Formular y hacer seguimiento al Plan Anual de Vacantes(Retiros, RPC)</t>
  </si>
  <si>
    <t>Realizar capacitaciones a los funcionarios sobre el Código de Integridad en el marco del programa de inducción y reinducción</t>
  </si>
  <si>
    <t>Realizar capacitaciones a los funcionarios de la SDP sobre el Código de Buen Gobierno,  en el marco del programa de inducción y reinducción</t>
  </si>
  <si>
    <t>Realizar capacitaciones a los funcionarios de la SDP sobre el pacto por el Buen Trato, en el marco del programa de inducción y reinducción</t>
  </si>
  <si>
    <t>Divulgar el Código de Integridad del Servicio Público de la Secretaría Distrital de Planeación  a los grupos de interés de la entidad</t>
  </si>
  <si>
    <t>Participar en espacios asociados a la Política de Integridad en el Distrito</t>
  </si>
  <si>
    <t>Revisar la publicación de manera proactiva de la declaración de bienes y rentas, del registro de conflicto de interés y la declaratoria del impuesto sobre la renta y complementarios de los sujetos obligados</t>
  </si>
  <si>
    <t>Realizar una campaña de Sensibilización y Capacitación sobre la Gestión Antisoborno</t>
  </si>
  <si>
    <t>Desarrollar una estrategia de innovación que contribuya a  fortalecer las competencias de la cultura del servicio</t>
  </si>
  <si>
    <t>Gestionar las respuestas a las solicitudes internas y externas de información relacionadas con las políticas de servicio a la ciudadanía</t>
  </si>
  <si>
    <t>Desarrollar acciones que contribuyan al fortalecimiento de la prestación de servicios a través de canal virtual.</t>
  </si>
  <si>
    <t>Fortalecer la participación de la entidad a través de ferias de servicio  y otros espacios interinstucionales, con el fin de dar a conocer los trámites y servicios.</t>
  </si>
  <si>
    <t>Formular e implementar un plan de cualificación integral (habilidades blandas y técnicas) que permita el fortalecimiento de la cultura del servicio en la dirección y la entidad</t>
  </si>
  <si>
    <t>Analizar y gestionar las quejas y reclamos, con el fin de identificar las fallas en el servicio e implementar las acciones para el mejoramiento continuo.</t>
  </si>
  <si>
    <t>Revisar, actualizar y/o generar la documentación necesaria asociada al proceso "Gestión de Servicio a la Ciudadanía"</t>
  </si>
  <si>
    <t>Participar en las actividades definidas en el marco del MIPG</t>
  </si>
  <si>
    <t>Realizar la formulación y seguimiento de los planes de mejoramiento asociados al proceso.</t>
  </si>
  <si>
    <t>Mantener actualizada la información en la página web de la Entidad a cargo de la Dirección de Servicio a la Ciudadanía</t>
  </si>
  <si>
    <t xml:space="preserve">Realizar la formulación y seguimiento del mapa de riesgos del proceso </t>
  </si>
  <si>
    <t xml:space="preserve">Realizar el seguimiento y reporte a las actividades asociadas al proceso de "Gestión de Servicio a la Ciudadanía" y que están incorporadas al Plan de Transparencia y Ética Pública </t>
  </si>
  <si>
    <t xml:space="preserve">Realizar la encuesta de satisfacción y la retroalimentación de las partes </t>
  </si>
  <si>
    <t>Analizar y consolidar la información contable de las áreas de gestión y entidades externas para emitir los Estados Contables bajo el marco normativo contable vigente.</t>
  </si>
  <si>
    <t>Dirección Financiera</t>
  </si>
  <si>
    <t>Realizar el seguimiento de la ejecución presupuestal de la vigencia y a los recursos de las reservas presupuestales.</t>
  </si>
  <si>
    <t>Elaborar los diferentes informes solicitados por las dependencias internas y los entes de control.</t>
  </si>
  <si>
    <t>Consolidar la información de las áreas de la SDP que ejecutan el presupuesto de funcionamiento para la presentación del Anteproyecto del Presupuesto ante la Secretaria Distrital de Hacienda</t>
  </si>
  <si>
    <t>Elaborar los movimientos y expedir los documentos presupuestales a que haya lugar con el fin de garantizar la disponibilidad de recursos que permitan suscribir los compromisos para el cumplimiento de la misionalidad de la Entidad</t>
  </si>
  <si>
    <t>Consolidar la información y tramitar la aprobación de Programa Anual Mensualizado - PAC de la entidad, al igual que realizar las reprogramaciones a que haya lugar, con el fin de garantizar los recursos para el pago a proveedores y contratistas.</t>
  </si>
  <si>
    <t>Realizar capacitaciones sobre los procedimientos asociados al Proceso de Gestión Financiera</t>
  </si>
  <si>
    <t xml:space="preserve">Organizar el archivo digital de la Dirección Financiera por los diferentes procedimientos realizados_x000D_
por la Dirección_x000D_
</t>
  </si>
  <si>
    <t>Calcular los indicadores financieros y realizar las evaluaciones de los mismos en el marco de los procesos contractuales que así lo requieran, así como dar respuesta a las observaciones allegadas por los proponentes.</t>
  </si>
  <si>
    <t>Realizar la encuesta de satisfacción (por dependencias) y la Retroalimentación de partes interesadas.</t>
  </si>
  <si>
    <t>Actualizar los procedimientos del proceso de GF de acuerdo con los cambios que se realizaron en GESTIONATE</t>
  </si>
  <si>
    <t>Mantener actualizada la información en la pagina web de la sección de Planeación, Presupuesto e Informes, en los temas de presupuesto, estados financieros y ejecución presupuestal (PTEP)</t>
  </si>
  <si>
    <t xml:space="preserve">Liquidar las cuentas de cobro y facturas radicadas en la DF, aplicando los descuentos tributarios a que haya lugar </t>
  </si>
  <si>
    <t>Generar y lanzar las órdenes de pago que cumplan con los requerimientos del trámite</t>
  </si>
  <si>
    <t>Revisar y/o actualizar la documentación del proceso "GESTION CONTRACTUAL", de conformidad con la Política de Compras y Contratación Pública</t>
  </si>
  <si>
    <t>Realizar la formulación y seguimiento del mapa de riesgos del proceso "GESTIÓN CONTRACTUAL"</t>
  </si>
  <si>
    <t>Mantener actualizada la información en la página web de la SDP (MINISITIO CONTRATACIÓN)</t>
  </si>
  <si>
    <t>Realizar la formulación y seguimiento de los planes de mejoramiento a cargo del proceso "GESTION CONTRACTUAL"</t>
  </si>
  <si>
    <t>Realizar las encuestas de satisfacción y la retroalimentación de partes interesadas del Proceso GESTIÓN CONTRACTUAL</t>
  </si>
  <si>
    <t>Realizar la socialización del Manual Integrado de Contratación, Capitulo Supervisión de Contratos (haciendo énfasis en la obligación de publicación de la información contractual en el SECOP)</t>
  </si>
  <si>
    <t>Realizar la actualización Manual Integrado de Contratación</t>
  </si>
  <si>
    <t>Realizar el seguimiento al cumplimiento del Plan Anual de Adquisiciones, (Trimestralmente).</t>
  </si>
  <si>
    <t xml:space="preserve">Realizar un (1) Taller sobre el ejercicio de la supervisión de contratos </t>
  </si>
  <si>
    <t>Realizar un (1) Taller sobre el PRINCIPIO DE PLANEACION (Etapa precontractual- Estudios y Documentos Previos)</t>
  </si>
  <si>
    <t>Realizar la encuesta de satisfacción (por dependencias) y la Retroalimentación de partes.</t>
  </si>
  <si>
    <t>Realizar la formulación y seguimiento del Plan de Gestión Ambiental 2025</t>
  </si>
  <si>
    <t>Realizar los reportes relacionados con la Gestión Ambiental a las entidades competentes.</t>
  </si>
  <si>
    <t>Realizar la formulación y seguimiento del Plan de mantenimiento de vehículos de la SDP</t>
  </si>
  <si>
    <t>Realizar la actualización de las fichas técnica de los vehículos de la entidad.</t>
  </si>
  <si>
    <t>Cumplir el 100% en la prestación de los servicios solicitados mediante mesa de ayuda</t>
  </si>
  <si>
    <t>Gestionar las solicitudes de servicios administrativos prestados por la Dirección Administrativa</t>
  </si>
  <si>
    <t>Registro y cargue de la información de la Dirección de Análisis y Conceptos jurídicos año 2025.</t>
  </si>
  <si>
    <t xml:space="preserve">Dirección de Análisis y Conceptos Jurídicos </t>
  </si>
  <si>
    <t>Atender el 100% de las solicitudes de Conceptos Jurídicos</t>
  </si>
  <si>
    <t>Atender el 100% de las solicitudes de revisión de actos administrativos
administrativos.</t>
  </si>
  <si>
    <t>Mantener actualizada la información en la página web por la DACJ</t>
  </si>
  <si>
    <t>Participar en las actividades definidas en el marco de MIPG por DACJ.</t>
  </si>
  <si>
    <t>Realizar una encuesta de satisfacción por la DACJ.</t>
  </si>
  <si>
    <t>Desarrollo de 2 jornadas de orientación sobre temas de producción normativa de la SDP y/o de mejoramiento en las actividades relacionadas con las funciones de la DACJ.</t>
  </si>
  <si>
    <t>Desarrollo de 2 clínicas jurídicas sobre temas que se relacionan con las funciones de la SDP y/o la DACJ.</t>
  </si>
  <si>
    <t>Elaboración de dos (2) documentos de análisis relacionados con temas de competencia de la DACJ</t>
  </si>
  <si>
    <t>Preparar los memorandos, memoriales, impugnaciones, recursos, alegatos y respuesta a los requerimientos relacionados con los procesos y acciones judiciales o extrajudiciales en los cuales este o haya sido vinculada la SDP.</t>
  </si>
  <si>
    <t xml:space="preserve">Dirección de Defensa Judicial </t>
  </si>
  <si>
    <t>Mantener actualizados los procesos judiciales en el sistema de información adoptado por la Alcaldía Mayor.</t>
  </si>
  <si>
    <t>Atender solicitudes de conciliación, dentro de los términos previstos por la normativa vigente y la Gestión del Comité de Conciliación de la SDP.</t>
  </si>
  <si>
    <t xml:space="preserve">Revisar la implementación y realizar seguimiento a las políticas de prevención de daño antijurídico y los criterios de conciliación. </t>
  </si>
  <si>
    <t>Realizar el seguimiento a la defensa jurídica de los procesos contra el POT.</t>
  </si>
  <si>
    <t>Registro y cargue de la información de la Dirección de Defensa Judicial año 2025.</t>
  </si>
  <si>
    <t>Mantener actualizada la información en la página web por la DDJ</t>
  </si>
  <si>
    <t>Participar en las actividades definidas en el marco de MIPG por DDJ</t>
  </si>
  <si>
    <t>Realizar una encuesta de satisfacción por la DDJ.</t>
  </si>
  <si>
    <t>Elaboración de cuatro (4) relatorías de providencias judiciales proferidas en los procesos constitucionales o contencioso administrativos en los que sea parte o sean de interés para la SDP adelantadas por la DDJ.</t>
  </si>
  <si>
    <t>Desarrollo de (2) actividades de socialización sobre temas relacionados con las funciones de la DDJ.</t>
  </si>
  <si>
    <t>Liderar la actualización de los contenidos de la wikitemas con el fin de garantizar la calidad y oportunidad de la información que contenga la herramienta.</t>
  </si>
  <si>
    <t>Subsecretaría Jurídica</t>
  </si>
  <si>
    <t>Formulación y seguimiento de los mapas de riesgos del proceso</t>
  </si>
  <si>
    <t>Revisar y actualizar la documentación del proceso de Gestión Jurídica</t>
  </si>
  <si>
    <t>Realizar la retroalimentación de partes interesadas del proceso de gestión jurídica</t>
  </si>
  <si>
    <t>Formulación y seguimiento de los planes de mejoramiento.</t>
  </si>
  <si>
    <t>Participar en las actividades definidas en el marco de MIPG por Subsecretaría Jurídica.</t>
  </si>
  <si>
    <t>Tramitar las actuaciones procesales en etapa de juzgamiento en primera instancia de los expedientes disciplinarios radicados ante la Subsecretaría Jurídica por parte de la Oficina de Control Disciplinario Interno, de conformidad con la normativa vigente.</t>
  </si>
  <si>
    <t>Reportar las actividades a cargo del proceso asociadas al PTEP 2025</t>
  </si>
  <si>
    <t xml:space="preserve">Gestionar oportunamente las PQRS asignadas desde SIPA y Bogotá Te Escucha, en coherencia con las funciones de la Subsecretaría </t>
  </si>
  <si>
    <t>Ejecutar las actividades establecidas en el Plan Anual de Auditoría de la vigencia 2025</t>
  </si>
  <si>
    <t xml:space="preserve">Adelantar una campaña que permita recordar la gratuidad de los trámites y servicios ofrecidos al ciudadano, así como la importancia de denunciar los posibles actos de corrupción </t>
  </si>
  <si>
    <t>Elaborar el diagnóstico de las conductas con incidencia disciplinaria, como parte de la estrategia pedagógica con base en el instrumento determinado por la OCDI</t>
  </si>
  <si>
    <t>Diseñar y ejecutar un campaña para fortalecer el comportamiento de los servidores de la SDP, conforme a los principios de la función pública</t>
  </si>
  <si>
    <t>Realizar un informe anual sobre las denuncias de corrupción en la entidad teniendo en cuenta el enfoque de género</t>
  </si>
  <si>
    <t>Implementar 100 % de las actividades requeridas para mantener el sistema de gestión - Ming en la entidad para el 2025</t>
  </si>
  <si>
    <t>Realizar la formulación y seguimiento de los planes de mejoramiento en la vigencia 2025</t>
  </si>
  <si>
    <t>Participar en las actividades definidas en el marco de MIPG en la vigencia 2025</t>
  </si>
  <si>
    <t>Realizar la formulación y seguimiento del mapa de riesgos del procesos en la vigencia 2025</t>
  </si>
  <si>
    <t>Revisar y actualizar la documentación del proceso de Control Disciplinario Interno en la vigencia 2025</t>
  </si>
  <si>
    <t>Mantener actualizada la información de la página web de la SDP en la vigencia 2025</t>
  </si>
  <si>
    <t>Sustanciar las providencias (autos de IP, ID, archivos, inhibitorios, pruebas, remisión por competencia y pliegos de cargos) de los procesos disciplinarios</t>
  </si>
  <si>
    <t>Resolver consultas y peticiones en los trámites disciplinarios</t>
  </si>
  <si>
    <t>Llevar el control de la documentación relativa a los procesos disciplinarios</t>
  </si>
  <si>
    <t>Gestionar el 100% de las solicitudes asociados a las condiciones normativas, lineamientos, instrumentos y/o decisiones urbanisticas que soporten la toma de decisiones sobre el ordenamiento territorial y viabilizan suelo en el proceso de concreción del MOT.</t>
  </si>
  <si>
    <t xml:space="preserve">Emitir respuesta a las solicitudes internas y/o externas en el marco de la concreción del modelo de ordenamiento territorial mediante la generación de condiciones técnicas, normativas y de gestión. </t>
  </si>
  <si>
    <t>Subdirección de planeamiento local de Occidente</t>
  </si>
  <si>
    <t>Subdirección de planeamiento local de Norte</t>
  </si>
  <si>
    <t>Subdirección de planeamiento local de Centro Ampliado</t>
  </si>
  <si>
    <t>Subdirección de planeamiento Rural Sostenible</t>
  </si>
  <si>
    <t>Subdirección de planeamiento local de Sur Oriente</t>
  </si>
  <si>
    <t>Subdirección de planeamiento local de Sur Occidente</t>
  </si>
  <si>
    <t>Subdirección de planeamiento local de Nor Occidente</t>
  </si>
  <si>
    <t>Gestionar el 100 % de los conceptos o documentos expedidos, que contribuyan a la Consolidación del Modelo de Ordenamiento Territorial definido en el POT", en el marco de sus competencias.</t>
  </si>
  <si>
    <t>Emitir conceptos y realizar documentos que contribuyan a la Consolidación del Modelo de Ordenamiento Territorial definido en el POT, en el marco de las competencias de la Subdirección de Consolidación</t>
  </si>
  <si>
    <t>Subdirección de Consolidación</t>
  </si>
  <si>
    <t>Emitir conceptos y realizar documentos que contribuyan a la Consolidación del Modelo de Ordenamiento Territorial definido en el POT, en el marco de las competencias de la Subdirección de Renovación Urbana y Desarrollo</t>
  </si>
  <si>
    <t xml:space="preserve">Gestionar el 100 % de los conceptos o documentos expedidos, que contribuyan a la Consolidación del Modelo de Ordenamiento Territorial definido en el POT", en el marco de sus competencias.
</t>
  </si>
  <si>
    <t>Emitir conceptos y realizar documentos que contribuyan a la Consolidación del Modelo de Ordenamiento Territorial definido en el POT, en el marco de sus competencias. de la Subdirección de Mejoramiento Integral.</t>
  </si>
  <si>
    <t>Dar respuesta  al 100% de las solicitudes de  las liquidaciones de cargas urbanisticas y/o plusvalia a cargo de la Subdirección de Economia Urbana, Rural y Regional</t>
  </si>
  <si>
    <t>Registrar las solicitudes de la liquidaciones de cargas urbanisticas en la matriz de seguimiento</t>
  </si>
  <si>
    <t>Expedir las respuestas a las solicitudes de participación en plusvalía</t>
  </si>
  <si>
    <t xml:space="preserve">
Gestionar el 100% de los conceptos técnicos a cargo de la Subdirección relacionados con la estructura funcional y del cuidado y de la estructura ecologica principal </t>
  </si>
  <si>
    <t>Expedir conceptos técnicos relacionados con los elementos de la estructura ecológica principal, según su competencia.</t>
  </si>
  <si>
    <t>Subdirecion de Ecourbanismo y Construccion Sostenible</t>
  </si>
  <si>
    <t xml:space="preserve">Expedir conceptos técnicos relacionados con los elementos de la estructura funcional y del cuidado, según su competencia.
</t>
  </si>
  <si>
    <t>Proyecto 8052 - Fortalecimiento del modelo de operación de la SDP a través del desarrollo de estrategias que mejoren la capacidad institucional y atiendan las necesidades de la ciudadanía Bogotá D.C.</t>
  </si>
  <si>
    <t>1. Ejecutar  un (1) Plan Estratégico para la actualización del Sistema de Gestión.</t>
  </si>
  <si>
    <t xml:space="preserve">Realizar las acciones necesarias para el desarrollo de actualizaciones,seguimiento, la implementación y sostenibilidad del sistema de gestión de la SDP </t>
  </si>
  <si>
    <t>Dirección de Planeación</t>
  </si>
  <si>
    <t>Desarrollar las acciones que permitan la implementación de la gestión ambiental de la SDP.</t>
  </si>
  <si>
    <t xml:space="preserve">Dirección Administrativa </t>
  </si>
  <si>
    <t>2. Ejecutar el 100% del plan de acción para garantizar la operación y el adecuado servicio servicio del transporte.</t>
  </si>
  <si>
    <t>Fortalecer el modelo de atención del servicio de transporte.</t>
  </si>
  <si>
    <t xml:space="preserve">Actualizaciòn de los documentos asociados a la prestaciòn del servicio de transporte </t>
  </si>
  <si>
    <t xml:space="preserve">3. Implementar el 100% del Plan Institucional de Capacitación que incluya acciones de Bienestar y Clima Laboral </t>
  </si>
  <si>
    <t>Realizar actividades de capacitación para el fortalecimiento de las competencias funcionales y comportamentales de los servidores de la SDP</t>
  </si>
  <si>
    <t>Realizar actividades para el fortalecimiento del clima y la cultura organizacional en la SDP</t>
  </si>
  <si>
    <t xml:space="preserve">4. Implementar 4 planes  estratégicos de acciones orientadas a fortalecer las competencias de la cultura del servicio </t>
  </si>
  <si>
    <t>Gestionar la prestación del servicio a la ciudadanía, a través de los diferentes canales previstos.</t>
  </si>
  <si>
    <t>Ejecutar las actividades asociadas a la estrategia de comunicación para posicionar al interior de la entidad la cultura del servicio, así como la divulgación externa de la oferta de servicios a la ciudadanía.</t>
  </si>
  <si>
    <t>Diseñar la estrategia de Lenguaje Claro e incluyente e implementar las acciones que se definan y medir su avance.</t>
  </si>
  <si>
    <t>Desarrollar el estudio de nivel de percepción de satisfacción de los servicios prestados a la ciudadanía en los diferentes canales dispuestos por la Entidad.</t>
  </si>
  <si>
    <t>Gestionar las acciones conducentes para iniciar el proceso de caracterización ciudadana que sirva de insumo para la toma de decisiones en procura de la mejora del servicio</t>
  </si>
  <si>
    <t>5. Implementar el 100% del plan estratégico de acciones orientadas a fortalecer la comunicación interna y externa de la SDP.</t>
  </si>
  <si>
    <t>Implementar acciones de comunicación interna o externa para el cumplimiento de la estrategia de comunicación</t>
  </si>
  <si>
    <t>Producir, crear y diseñar  piezas gráficas de comunicación externa e interna.</t>
  </si>
  <si>
    <t>Producir, realizar y crear productos audiovisuales, animación 2D y edición y producción de fotografías</t>
  </si>
  <si>
    <t>6. Implementar el 100% de las actividaddes de Plan Institucional de Archivos PINAR</t>
  </si>
  <si>
    <t>Consolidar el Sistema Interno de Gestión Documental y Archivos SIGA</t>
  </si>
  <si>
    <t>Implementar los instrumentos archivísticos y el Sistema Integrado de Conservación</t>
  </si>
  <si>
    <t>Modernizar el modelo de servicio en los puntos de consulta documental destinada para la ciudadanía</t>
  </si>
  <si>
    <t>Mejorar los procesos de gestión documental como un aporte a la transformación digital de la SDP</t>
  </si>
  <si>
    <t>Realizar las actividades para la recepción, custodia y disposición al público de las licencias urbanísticas y material planimétrico generados por los curadores urbanos.</t>
  </si>
  <si>
    <t>7. Continuar con la implementación del 100% de los planes de acción para la adecuación de la infraestructura física.</t>
  </si>
  <si>
    <t>Realizar la formulación Plan de mantenimiento de infraestructura física de la SDP</t>
  </si>
  <si>
    <t>Realizar seguimiento del Plan de mantenimiento de infraestructura física de la SDP</t>
  </si>
  <si>
    <t>8. Ejecutar el 100% del plan de acción  de obsolescencia tecnológica de la entidad</t>
  </si>
  <si>
    <t>Fortalecer y renovar infraestructura tecnológica central de la entidad.</t>
  </si>
  <si>
    <t>Fortalecer y renovar infraestructura tecnológica de puestos de trabajo de la entidad.</t>
  </si>
  <si>
    <t>Fortalecer y modernizar las soluciones y herramientas de software para soportar los servicios y acceso a la información disponibles para la ciudadanía.</t>
  </si>
  <si>
    <t>9. Ejecutar el 100% del plan de trabajo para dar cumplimiento normativo en mejores práctias en Gobierno Digital y Seguridad Digital</t>
  </si>
  <si>
    <t>Implementar el habilitador transversal de la Política de Gobierno Digital - Seguridad y Privacidad.</t>
  </si>
  <si>
    <t>Implementar el habilitador transversal de la Política de Gobierno Digital - Gobierno Abierto.</t>
  </si>
  <si>
    <t>Fortalecer la capacidad institucional y la competencia tecnológica de la entidad.</t>
  </si>
  <si>
    <t>10. Ejecutar 100 % el plan de acción para adoptar nuevas tecnologías en la entidad</t>
  </si>
  <si>
    <t>Migrar los servicios TIC a nuevas tecnologías.</t>
  </si>
  <si>
    <t>Implementar nuevas tecnologías para soportar y asegurar la gestión institucional.</t>
  </si>
  <si>
    <t>Tipo de Proceso</t>
  </si>
  <si>
    <t>METAS</t>
  </si>
  <si>
    <t>ACTIVIDADES</t>
  </si>
  <si>
    <t>Proceso</t>
  </si>
  <si>
    <t>Gestión</t>
  </si>
  <si>
    <t>Inversión</t>
  </si>
  <si>
    <t>Total</t>
  </si>
  <si>
    <t>1. Estratégico</t>
  </si>
  <si>
    <t>5. Articulación del dialogo con el ciudadano            </t>
  </si>
  <si>
    <t xml:space="preserve">2. Misional </t>
  </si>
  <si>
    <t>3. Apoyo</t>
  </si>
  <si>
    <t>4. Evaluación</t>
  </si>
  <si>
    <t>Total general</t>
  </si>
  <si>
    <t xml:space="preserve">Cuenta de ACTIVIDAD </t>
  </si>
  <si>
    <t>Etiquetas de columna</t>
  </si>
  <si>
    <t>Etiquetas de fila</t>
  </si>
  <si>
    <t>Control de cambios</t>
  </si>
  <si>
    <t>Versión</t>
  </si>
  <si>
    <t>Fecha</t>
  </si>
  <si>
    <t>Componente del Plan de Acción</t>
  </si>
  <si>
    <t>Cambios o ajustes realizados</t>
  </si>
  <si>
    <t>Creación del documento</t>
  </si>
  <si>
    <t>Metas proyectos inversión</t>
  </si>
  <si>
    <t>Ajuste en la programación de las metas 4, 7, 8 y 9 del proyecto de inversión 8034.
Ajuste en la numeración de las metas 8 y 10 del proyecto de inversión 8052.</t>
  </si>
  <si>
    <t>POA_2025_SDP</t>
  </si>
  <si>
    <t>Indicadores Gestión</t>
  </si>
  <si>
    <t>* Ajustes en la información de las dependencias asociadas a la Subsecretaría de Planeación Territorial.
* Ajuste en 1 indicador de la Oficina de Comunicaciones.
* Ajuste en 1 indicador de la Dirección Administrativa.
* Ajuste en la fórmula de 2 indicadores del Proceso Políticas Públicas
* Ajuste en la fórmula de 1 indicador del proceso de Inteligencia para la Planeación
* Ajuste en 6 indicadores del proceso Plan Distrital de Desarrollo (ajuste en fórmulas de 6 indicadores , periodicidad en 2 indicadores y programación anual de 2 indicadores).
 * Ajuste en 2 indicadores del proceso Plan de Ordenamiento Territorial (ajuste en fórmulas de 2 indicadores y programación anual de 1 indicador).          </t>
  </si>
  <si>
    <t xml:space="preserve">La actividad no estaba programada en el primer trimestre, sin embargo, se desarrollaron acciones de manera anticipada. 
Se reporta como avance la actualización de los mapas de riesgos de corrupción y gestión </t>
  </si>
  <si>
    <t>La actividad no estaba programada en el primer trimestre, sin embargo, se desarrollaron acciones de manera anticipada. 
Se realizó la actualización de los riesgos de gestión y corrupción 2025.</t>
  </si>
  <si>
    <t>La actividad no estaba programada en el primer trimestre, sin embargo, se desarrollaron acciones de manera anticipada. 
Durante el Primer trimestre de 2025, se publicaron en la página web de la SDP en el micrositio de la Dirección de Inversiones Estratégicas los actos administrativos que resultaron de las decisiones tomadas po la Secretaría técnica del Confis Distrital. Esto incluye las Actas 1,2 y 3 de 2025, asi como las Circulares 1 y 2 de 2025 y demás documentos guia para la socilicitud de Vigencias futuras ante el confis. Por otro lado; se divulgó la directiva 01 de 2025 para las Asociaciones Público Privadas (APP) la cual establece los lineamientos y pautas para presentar proyectos APP. Tambien se publico el acta 01 primera reunión del comité APP del 2025 y el decreto 039 que establece la creación del comité APP.
Adicionalmente, en la pagína web de Regaliás Bogotá se efectuaron actualizaciones y publicaciones sobre temas relacionados con el cierre de bienio presupuestal, la capacitación y guia en formulación de proyectos; finalmente, se avanzó en la publicación de los seguimientos del tercer trimestre de 2024 sobre proyectos acargo del SGR; todo lo anterior a traves de Banner, Noticias, videos, fotografias, informes y actos administrativos.
Por último, se público el  Informe de Gestión y Ejecución de Recursos de Cooperación del Distrito capital 2024, que da cuenta de las acciones adelantadas por las entidades distritales de los diferentes sectores para la obtención de recursos de cooperación nacional e internacional Beneficios: Facilitar el acceso a la información pública relacionada con las decisiones,  guias e informes que son el resultado de las actividades de Confis, App y Regalías, de manera clara, actualizada y precisa, de modo que las partes interesadas puedan consultarla en el momento que lo necesiten.</t>
  </si>
  <si>
    <t xml:space="preserve">La actividad no estaba programada en el primer trimestre, sin embargo, se desarrollaron acciones de manera anticipada. </t>
  </si>
  <si>
    <t>La actividad no estaba programada en el primer trimestre, sin embargo, se desarrollaron acciones de manera anticipada. 
Se elaboró un primer informe de avance PDD, corte a diciembre 2024, el cual fue presentado al Consejo de Gobierno el 22 de febrero 2025. Se presentó un análisis de los avances físicos y finacieros por entidad;  tambien se presento un análisis de la ponderación  de metas, programas y objetivos identificandose prioridades en el seguimiento y metas claves de cada objetivo. Asi mismo se presentaron los avances de ejecución en las  75 metas priorizadas del PDD, dado su peso de ponderación en SEGPLAN 2. El realizar un proceso de seguimiento al PDD y socializarlo en el Consejo de Gobierno, permitirá identificar con oportunidad los rezagos en la ejecución de las metas PDD, generar alertas a los sectores comprometidos y generar mecanismos de articulación interinstitucional que permitan avanzar en mejores resultados.</t>
  </si>
  <si>
    <t xml:space="preserve">La actividad no estaba programada en el primer trimestre, sin embargo, se desarrollaron acciones de manera anticipada. 
Se realizó la consolidación de las encuestas de satisfacción como insumo para la revisión por la Dirección  y desde cada Dirección se envio el consolidado a planeación </t>
  </si>
  <si>
    <t>La actividad no estaba programada en el primer trimestre, sin embargo, se desarrollaron acciones de manera anticipada. 
Se realizó el análisis de la encuesta de satisfacción de usuario adelantada en el último trimestre del año 2024 por Dirección, la información de retroalimentación de partes interesadas y producto no conforme correspondientes al año 2024.</t>
  </si>
  <si>
    <t>La actividad no estaba programada en el primer trimestre, sin embargo, se desarrollaron acciones de manera anticipada. 
Durante el trimestre se logró la revisión y actualización de los riesgos de gestión y corrupción asociados al proceso de Políticas Públicas</t>
  </si>
  <si>
    <t>La actividad no estaba programada en el primer trimestre, sin embargo, se desarrollaron acciones de manera anticipada. 
Durante el periodo se avanzó con la elaboración del informe de evaluación institucional de la Política Pública para la superación de la pobreza</t>
  </si>
  <si>
    <t>La actividad no estaba programada en el primer trimestre, sin embargo, se desarrollaron acciones de manera anticipada. 
Durante el periodo se avanzó con el envío de solicitudes para el reporte de seguimiento a la Política pública para la superación de la pobreza y se llevaron a cabo mesas de revisión del reporte de seguimiento Política Pública para la superación de la Pobreza - Segundo Semestre 2024</t>
  </si>
  <si>
    <t>La actividad no estaba programada en el primer trimestre, sin embargo, se desarrollaron acciones de manera anticipada. 
Se avanzó en el desarrollo de la actividad con base en la información de seguimiento suministrada por los sectores líderes de cada política, y los aportes recogidos en las mesas de retroalimentación con los equipos técnicos, se consolidan los gráficos que servirán como insumo para la elaboración del informe semestral de cada política. De acuerdo con el cronograma establecido para la rutina de seguimiento, este informe será preparado durante el mes de Abril.</t>
  </si>
  <si>
    <t>Actividad no programada en el  trimestre, sin embargo, se desarrollaron acciones de manera anticipada
Se avanzó en la actualización de la matriz la población beneficiada del PDD UNCSAB 2020-2024 especificando enero-mayo 2024. Con esta actualización se ajustó parte del informe en lo relacionado con las dimensiones Índice de Pobreza Multidimensional - IPM en el marco de este PDD. Igualmente, se está construyendo la matriz del PDD BCS en el marco de las variables de pobreza (dimensiones, privaciones, logros unidos, entre otras) para elaborar los capítulos 3 y 4 del informe “Marco de lucha contra la pobreza extrema en Bogotá 2024” para enviar al Concejo de Bogotá antes del 14 de junio.</t>
  </si>
  <si>
    <t>Ejecutar el 70% del Plan de mantenimiento de vehículos de la SDP.</t>
  </si>
  <si>
    <t xml:space="preserve">Durante el primer trimestre, se alcanzó el 75%  que frente a la meta del 70% correponde a un 107% de cumplimiento en la ejecución de los mantenimientos preventivos programados para los vehículos activos en el servicio, conforme al kilometraje estipulado para dicho período. </t>
  </si>
  <si>
    <t xml:space="preserve">Para la vigencia se espera que se realicen 10 campañas. Para el primer trimestre se esperaba realizar 2 y se lograron 5. Se cumplió y sobrepaso con la proyección de campañas a ejecutar durante este primer trimestre del año, esto se debe a que adicional a las ya mapeadas, algunas dependencias solicitan algunas adicionales, donde evidenciamos la implementación de nuestra estrategia de comunicación interna y externa. </t>
  </si>
  <si>
    <t xml:space="preserve">Para la vigencia se esperan que los seguidores se incrementen en la mitad de los existentes en el año anterior, es decir lograr 38025 nuevos seguidores. Para el primer trimestre se esperaba llegar a 12929 y se logró llegar a 13231, superando así lo esperado para el corte, es decir se cumplió con la proyección esperada en  el aumento de seguidores del trimestre,  se trabajaron contenidos enfocados en temas clave para la secretaría, incluyendo la estrategias de comunicación propuesta por el equipo digital, reuniones creativas del equipo de la OAC y sinergias con otras entidades del Distrito. Este crecimiento muestra un avance significativo en la consolidación de la presencia digital de Planeación, con TikTok como la plataforma de mayor impacto. </t>
  </si>
  <si>
    <t>La meta presenta un avance del 25%, sin embargo, queda en cero debido a que no cuenta con compromisos presupuestales respecto al monto apropiado para la vigencia 2025. En la plataforma Segplán 2.0, las metas que no tienen avance en recursos comprometidos no quedan con avance en la magnitud alcanzada.</t>
  </si>
  <si>
    <r>
      <rPr>
        <b/>
        <sz val="10"/>
        <rFont val="Arial"/>
        <family val="2"/>
      </rPr>
      <t>Inversión:</t>
    </r>
    <r>
      <rPr>
        <sz val="10"/>
        <rFont val="Arial"/>
        <family val="2"/>
      </rPr>
      <t xml:space="preserve">
* Ajustes en la información del proyecto 8052
* Inclusión de las metas de los proyectos 8034 y 8074
* Eliminación de la actividad "Elaborar el documento de lecciones aprendidas del reto 1 Datos con Historia" del proyecto 8045 
* Ajuste en los porcentajes de actividades de la meta 1 del proyecto 8043
</t>
    </r>
    <r>
      <rPr>
        <b/>
        <sz val="10"/>
        <rFont val="Arial"/>
        <family val="2"/>
      </rPr>
      <t>Gestión:</t>
    </r>
    <r>
      <rPr>
        <sz val="10"/>
        <rFont val="Arial"/>
        <family val="2"/>
      </rPr>
      <t xml:space="preserve">
* Ajustes en la información de las dependencias asociadas a la Subsecretaría de Planeación Territorial
* Ajustes en la información de Dirección de Planeación Institucional  
* Inclusión de 1 meta y 1 actividad en el proceso de Gestión Administrativa 
* Ajuste en la magnitud de 3 metas del proceso Gobierno Tecnologías de la Información
* Ajuste en 1 meta de gestión de la Dirección Administrativa.
* Ajuste de las fechas finales de 2 actividades de la Dirección de Contratación.</t>
    </r>
  </si>
  <si>
    <t>Versión Nro. 2 - Junio de 2025</t>
  </si>
  <si>
    <t>POA-DEI-2025-01</t>
  </si>
  <si>
    <t>POA-DEI-2025-02</t>
  </si>
  <si>
    <t>POA-DEI-2025-03</t>
  </si>
  <si>
    <t>POA-DEI-2025-04</t>
  </si>
  <si>
    <t>POA-DEI-2025-05</t>
  </si>
  <si>
    <t>POA-DEI-2025-06</t>
  </si>
  <si>
    <t>POA-DEI-2025-07</t>
  </si>
  <si>
    <t>POA-DEI-2025-08</t>
  </si>
  <si>
    <t>POA-DEI-2025-09</t>
  </si>
  <si>
    <t>POA-DEI-2025-10</t>
  </si>
  <si>
    <t>POA-DEI-2025-11</t>
  </si>
  <si>
    <t>POA-DEI-2025-12</t>
  </si>
  <si>
    <t>POA-DEI-2025-13</t>
  </si>
  <si>
    <t>POA-DEI-2025-14</t>
  </si>
  <si>
    <t>POA-DEI-2025-15</t>
  </si>
  <si>
    <t>POA-DEI-2025-16</t>
  </si>
  <si>
    <t>POA-DEI-2025-17</t>
  </si>
  <si>
    <t>POA-DEI-2025-18</t>
  </si>
  <si>
    <t>POA-DEI-2025-19</t>
  </si>
  <si>
    <t>POA-DEI-2025-20</t>
  </si>
  <si>
    <t>POA-DEI-2025-21</t>
  </si>
  <si>
    <t>POA-DEI-2025-22</t>
  </si>
  <si>
    <t>POA-DEI-2025-23</t>
  </si>
  <si>
    <t>POA-CES-2025-01</t>
  </si>
  <si>
    <t>POA-CES-2025-02</t>
  </si>
  <si>
    <t>POA-CES-2025-03</t>
  </si>
  <si>
    <t>POA-CES-2025-04</t>
  </si>
  <si>
    <t>POA-CES-2025-05</t>
  </si>
  <si>
    <t>POA-CES-2025-06</t>
  </si>
  <si>
    <t>POA-CES-2025-07</t>
  </si>
  <si>
    <t>POA-CES-2025-08</t>
  </si>
  <si>
    <t>POA-CES-2025-09</t>
  </si>
  <si>
    <t>POA-CES-2025-10</t>
  </si>
  <si>
    <t>POA-CES-2025-11</t>
  </si>
  <si>
    <t>POA-CES-2025-12</t>
  </si>
  <si>
    <t>POA-CES-2025-13</t>
  </si>
  <si>
    <t>POA-CES-2025-14</t>
  </si>
  <si>
    <t>POA-CES-2025-15</t>
  </si>
  <si>
    <t>POA-IPP-2025-01</t>
  </si>
  <si>
    <t>POA-IPP-2025-02</t>
  </si>
  <si>
    <t>POA-IPP-2025-03</t>
  </si>
  <si>
    <t>POA-IPP-2025-04</t>
  </si>
  <si>
    <t>POA-IPP-2025-05</t>
  </si>
  <si>
    <t>POA-IPP-2025-06</t>
  </si>
  <si>
    <t>POA-IPP-2025-07</t>
  </si>
  <si>
    <t>POA-IPP-2025-08</t>
  </si>
  <si>
    <t>POA-IPP-2025-09</t>
  </si>
  <si>
    <t>POA-IPP-2025-10</t>
  </si>
  <si>
    <t>POA-IPP-2025-11</t>
  </si>
  <si>
    <t>POA-IPP-2025-12</t>
  </si>
  <si>
    <t>POA-IPP-2025-13</t>
  </si>
  <si>
    <t>POA-IPP-2025-14</t>
  </si>
  <si>
    <t>POA-IPP-2025-15</t>
  </si>
  <si>
    <t>POA-IPP-2025-16</t>
  </si>
  <si>
    <t>POA-IPP-2025-17</t>
  </si>
  <si>
    <t>POA-IPP-2025-18</t>
  </si>
  <si>
    <t>POA-IPP-2025-19</t>
  </si>
  <si>
    <t>POA-IPP-2025-20</t>
  </si>
  <si>
    <t>POA-IPP-2025-21</t>
  </si>
  <si>
    <t>POA-IPP-2025-22</t>
  </si>
  <si>
    <t>POA-IPP-2025-23</t>
  </si>
  <si>
    <t>POA-IPP-2025-24</t>
  </si>
  <si>
    <t>POA-IPP-2025-25</t>
  </si>
  <si>
    <t>POA-IPP-2025-26</t>
  </si>
  <si>
    <t>POA-IPP-2025-27</t>
  </si>
  <si>
    <t>POA-IPP-2025-28</t>
  </si>
  <si>
    <t>POA-IPP-2025-29</t>
  </si>
  <si>
    <t>POA-IPP-2025-30</t>
  </si>
  <si>
    <t>POA-GTI-2025-01</t>
  </si>
  <si>
    <t>POA-GTI-2025-02</t>
  </si>
  <si>
    <t>POA-GTI-2025-03</t>
  </si>
  <si>
    <t>POA-GTI-2025-04</t>
  </si>
  <si>
    <t>POA-GTI-2025-05</t>
  </si>
  <si>
    <t>POA-GTI-2025-06</t>
  </si>
  <si>
    <t>POA-GTI-2025-07</t>
  </si>
  <si>
    <t>POA-GTI-2025-08</t>
  </si>
  <si>
    <t>POA-GTI-2025-09</t>
  </si>
  <si>
    <t>POA-GTI-2025-10</t>
  </si>
  <si>
    <t>POA-GTI-2025-11</t>
  </si>
  <si>
    <t>POA-GTI-2025-12</t>
  </si>
  <si>
    <t>POA-GTI-2025-13</t>
  </si>
  <si>
    <t>POA-GTI-2025-14</t>
  </si>
  <si>
    <t>POA-GTI-2025-15</t>
  </si>
  <si>
    <t>POA-GTI-2025-16</t>
  </si>
  <si>
    <t>POA-ADC-2025-01</t>
  </si>
  <si>
    <t>POA-ADC-2025-02</t>
  </si>
  <si>
    <t>POA-ADC-2025-03</t>
  </si>
  <si>
    <t>POA-ADC-2025-04</t>
  </si>
  <si>
    <t>POA-ADC-2025-05</t>
  </si>
  <si>
    <t>POA-ADC-2025-06</t>
  </si>
  <si>
    <t>POA-ADC-2025-07</t>
  </si>
  <si>
    <t>POA-ADC-2025-08</t>
  </si>
  <si>
    <t>POA-ADC-2025-09</t>
  </si>
  <si>
    <t>POA-ADC-2025-10</t>
  </si>
  <si>
    <t>POA-ADC-2025-11</t>
  </si>
  <si>
    <t>POA-ADC-2025-12</t>
  </si>
  <si>
    <t>POA-ADC-2025-13</t>
  </si>
  <si>
    <t>POA-ADC-2025-14</t>
  </si>
  <si>
    <t>POA-ADI-2025-01</t>
  </si>
  <si>
    <t>POA-ADI-2025-02</t>
  </si>
  <si>
    <t>POA-ADI-2025-03</t>
  </si>
  <si>
    <t>POA-ADI-2025-04</t>
  </si>
  <si>
    <t>POA-ADI-2025-05</t>
  </si>
  <si>
    <t>POA-ADI-2025-06</t>
  </si>
  <si>
    <t>POA-ADI-2025-07</t>
  </si>
  <si>
    <t>POA-ADI-2025-08</t>
  </si>
  <si>
    <t>POA-ADI-2025-09</t>
  </si>
  <si>
    <t>POA-ADI-2025-10</t>
  </si>
  <si>
    <t>POA-ADS-2025-01</t>
  </si>
  <si>
    <t>POA-ADS-2025-02</t>
  </si>
  <si>
    <t>POA-ADS-2025-03</t>
  </si>
  <si>
    <t>POA-ADS-2025-04</t>
  </si>
  <si>
    <t>POA-ADS-2025-05</t>
  </si>
  <si>
    <t>POA-ADS-2025-06</t>
  </si>
  <si>
    <t>POA-ADS-2025-07</t>
  </si>
  <si>
    <t>POA-ADS-2025-08</t>
  </si>
  <si>
    <t>POA-ADS-2025-09</t>
  </si>
  <si>
    <t>POA-PPS-2025-01</t>
  </si>
  <si>
    <t>POA-PPS-2025-02</t>
  </si>
  <si>
    <t>POA-PPS-2025-03</t>
  </si>
  <si>
    <t>POA-PPS-2025-04</t>
  </si>
  <si>
    <t>POA-PPS-2025-05</t>
  </si>
  <si>
    <t>POA-PPS-2025-06</t>
  </si>
  <si>
    <t>POA-PPS-2025-07</t>
  </si>
  <si>
    <t>POA-PPS-2025-08</t>
  </si>
  <si>
    <t>POA-PPS-2025-09</t>
  </si>
  <si>
    <t>POA-PPS-2025-10</t>
  </si>
  <si>
    <t>POA-PPS-2025-11</t>
  </si>
  <si>
    <t>POA-PPS-2025-12</t>
  </si>
  <si>
    <t>POA-PPS-2025-13</t>
  </si>
  <si>
    <t>POA-PPS-2025-14</t>
  </si>
  <si>
    <t>POA-PPS-2025-15</t>
  </si>
  <si>
    <t>POA-PPS-2025-16</t>
  </si>
  <si>
    <t>POA-PPS-2025-17</t>
  </si>
  <si>
    <t>POA-PPS-2025-18</t>
  </si>
  <si>
    <t>POA-PPS-2025-19</t>
  </si>
  <si>
    <t>POA-PPS-2025-20</t>
  </si>
  <si>
    <t>POA-PDD-2025-01</t>
  </si>
  <si>
    <t>POA-PDD-2025-02</t>
  </si>
  <si>
    <t>POA-PDD-2025-03</t>
  </si>
  <si>
    <t>POA-PDD-2025-04</t>
  </si>
  <si>
    <t>POA-PDD-2025-05</t>
  </si>
  <si>
    <t>POA-PDD-2025-06</t>
  </si>
  <si>
    <t>POA-PDD-2025-07</t>
  </si>
  <si>
    <t>POA-PDD-2025-08</t>
  </si>
  <si>
    <t>POA-PDD-2025-09</t>
  </si>
  <si>
    <t>POA-PDD-2025-10</t>
  </si>
  <si>
    <t>POA-PDD-2025-11</t>
  </si>
  <si>
    <t>POA-PDD-2025-12</t>
  </si>
  <si>
    <t>POA-PDD-2025-13</t>
  </si>
  <si>
    <t>POA-PDD-2025-14</t>
  </si>
  <si>
    <t>POA-PDD-2025-15</t>
  </si>
  <si>
    <t>POA-PDD-2025-16</t>
  </si>
  <si>
    <t>POA-PDD-2025-17</t>
  </si>
  <si>
    <t>POA-PDD-2025-18</t>
  </si>
  <si>
    <t>POA-PDD-2025-19</t>
  </si>
  <si>
    <t>POA-PDD-2025-20</t>
  </si>
  <si>
    <t>POA-PDD-2025-21</t>
  </si>
  <si>
    <t>POA-PDD-2025-22</t>
  </si>
  <si>
    <t>POA-PDD-2025-23</t>
  </si>
  <si>
    <t>POA-PDD-2025-24</t>
  </si>
  <si>
    <t>POA-PDD-2025-25</t>
  </si>
  <si>
    <t>POA-PDD-2025-26</t>
  </si>
  <si>
    <t>POA-PDD-2025-27</t>
  </si>
  <si>
    <t>POA-PDD-2025-28</t>
  </si>
  <si>
    <t>POA-PDD-2025-29</t>
  </si>
  <si>
    <t>POA-PDD-2025-30</t>
  </si>
  <si>
    <t>POA-PDD-2025-31</t>
  </si>
  <si>
    <t>POA-PDD-2025-32</t>
  </si>
  <si>
    <t>POA-PDD-2025-33</t>
  </si>
  <si>
    <t>POA-PDD-2025-34</t>
  </si>
  <si>
    <t>POA-PDD-2025-35</t>
  </si>
  <si>
    <t>POA-PDD-2025-36</t>
  </si>
  <si>
    <t>POA-PDD-2025-37</t>
  </si>
  <si>
    <t>POA-PDD-2025-38</t>
  </si>
  <si>
    <t>POA-PDD-2025-39</t>
  </si>
  <si>
    <t>POA-PDD-2025-40</t>
  </si>
  <si>
    <t>POA-PDD-2025-41</t>
  </si>
  <si>
    <t>POA-PDD-2025-42</t>
  </si>
  <si>
    <t>POA-PDD-2025-43</t>
  </si>
  <si>
    <t>POA-PDD-2025-44</t>
  </si>
  <si>
    <t>POA-PDD-2025-45</t>
  </si>
  <si>
    <t>POA-POT-2025-01</t>
  </si>
  <si>
    <t>POA-POT-2025-02</t>
  </si>
  <si>
    <t>POA-POT-2025-03</t>
  </si>
  <si>
    <t>POA-POT-2025-04</t>
  </si>
  <si>
    <t>POA-POT-2025-05</t>
  </si>
  <si>
    <t>POA-POT-2025-06</t>
  </si>
  <si>
    <t>POA-POT-2025-07</t>
  </si>
  <si>
    <t>POA-POT-2025-08</t>
  </si>
  <si>
    <t>POA-POT-2025-09</t>
  </si>
  <si>
    <t>POA-POT-2025-10</t>
  </si>
  <si>
    <t>POA-POT-2025-11</t>
  </si>
  <si>
    <t>POA-POT-2025-12</t>
  </si>
  <si>
    <t>POA-POT-2025-13</t>
  </si>
  <si>
    <t>POA-POT-2025-14</t>
  </si>
  <si>
    <t>POA-POT-2025-15</t>
  </si>
  <si>
    <t>POA-POT-2025-16</t>
  </si>
  <si>
    <t>POA-POT-2025-17</t>
  </si>
  <si>
    <t>POA-POT-2025-18</t>
  </si>
  <si>
    <t>POA-POT-2025-19</t>
  </si>
  <si>
    <t>POA-POT-2025-20</t>
  </si>
  <si>
    <t>POA-POT-2025-21</t>
  </si>
  <si>
    <t>POA-POT-2025-22</t>
  </si>
  <si>
    <t>POA-POT-2025-23</t>
  </si>
  <si>
    <t>POA-POT-2025-24</t>
  </si>
  <si>
    <t>POA-POT-2025-25</t>
  </si>
  <si>
    <t>POA-POT-2025-26</t>
  </si>
  <si>
    <t>POA-POT-2025-27</t>
  </si>
  <si>
    <t>POA-POT-2025-28</t>
  </si>
  <si>
    <t>POA-POT-2025-29</t>
  </si>
  <si>
    <t>POA-POT-2025-30</t>
  </si>
  <si>
    <t>POA-POT-2025-31</t>
  </si>
  <si>
    <t>POA-POT-2025-32</t>
  </si>
  <si>
    <t>POA-POT-2025-33</t>
  </si>
  <si>
    <t>POA-GTH-2025-01</t>
  </si>
  <si>
    <t>POA-GTH-2025-02</t>
  </si>
  <si>
    <t>POA-GTH-2025-03</t>
  </si>
  <si>
    <t>POA-GTH-2025-04</t>
  </si>
  <si>
    <t>POA-GTH-2025-05</t>
  </si>
  <si>
    <t>POA-GTH-2025-06</t>
  </si>
  <si>
    <t>POA-GTH-2025-07</t>
  </si>
  <si>
    <t>POA-GTH-2025-08</t>
  </si>
  <si>
    <t>POA-GTH-2025-09</t>
  </si>
  <si>
    <t>POA-GTH-2025-10</t>
  </si>
  <si>
    <t>POA-GTH-2025-11</t>
  </si>
  <si>
    <t>POA-GTH-2025-12</t>
  </si>
  <si>
    <t>POA-GTH-2025-13</t>
  </si>
  <si>
    <t>POA-GTH-2025-14</t>
  </si>
  <si>
    <t>POA-GTH-2025-15</t>
  </si>
  <si>
    <t>POA-GTH-2025-16</t>
  </si>
  <si>
    <t>POA-GTH-2025-17</t>
  </si>
  <si>
    <t>POA-GTH-2025-18</t>
  </si>
  <si>
    <t>POA-GSC-2025-01</t>
  </si>
  <si>
    <t>POA-GSC-2025-02</t>
  </si>
  <si>
    <t>POA-GSC-2025-03</t>
  </si>
  <si>
    <t>POA-GSC-2025-04</t>
  </si>
  <si>
    <t>POA-GSC-2025-05</t>
  </si>
  <si>
    <t>POA-GSC-2025-06</t>
  </si>
  <si>
    <t>POA-GSC-2025-07</t>
  </si>
  <si>
    <t>POA-GSC-2025-08</t>
  </si>
  <si>
    <t>POA-GSC-2025-09</t>
  </si>
  <si>
    <t>POA-GSC-2025-10</t>
  </si>
  <si>
    <t>POA-GSC-2025-11</t>
  </si>
  <si>
    <t>POA-GSC-2025-12</t>
  </si>
  <si>
    <t>POA-GSC-2025-13</t>
  </si>
  <si>
    <t>POA-GFI-2025-01</t>
  </si>
  <si>
    <t>POA-GFI-2025-02</t>
  </si>
  <si>
    <t>POA-GFI-2025-03</t>
  </si>
  <si>
    <t>POA-GFI-2025-04</t>
  </si>
  <si>
    <t>POA-GFI-2025-05</t>
  </si>
  <si>
    <t>POA-GFI-2025-06</t>
  </si>
  <si>
    <t>POA-GFI-2025-07</t>
  </si>
  <si>
    <t>POA-GFI-2025-08</t>
  </si>
  <si>
    <t>POA-GFI-2025-09</t>
  </si>
  <si>
    <t>POA-GFI-2025-10</t>
  </si>
  <si>
    <t>POA-GFI-2025-11</t>
  </si>
  <si>
    <t>POA-GFI-2025-12</t>
  </si>
  <si>
    <t>POA-GFI-2025-13</t>
  </si>
  <si>
    <t>POA-GFI-2025-14</t>
  </si>
  <si>
    <t>POA-GFI-2025-15</t>
  </si>
  <si>
    <t>POA-GFI-2025-16</t>
  </si>
  <si>
    <t>POA-GFI-2025-17</t>
  </si>
  <si>
    <t>POA-GCO-2025-01</t>
  </si>
  <si>
    <t>POA-GCO-2025-02</t>
  </si>
  <si>
    <t>POA-GCO-2025-03</t>
  </si>
  <si>
    <t>POA-GCO-2025-04</t>
  </si>
  <si>
    <t>POA-GCO-2025-05</t>
  </si>
  <si>
    <t>POA-GCO-2025-06</t>
  </si>
  <si>
    <t>POA-GCO-2025-07</t>
  </si>
  <si>
    <t>POA-GCO-2025-08</t>
  </si>
  <si>
    <t>POA-GCO-2025-09</t>
  </si>
  <si>
    <t>POA-GCO-2025-10</t>
  </si>
  <si>
    <t>POA-GCO-2025-11</t>
  </si>
  <si>
    <t>POA-GAD-2025-01</t>
  </si>
  <si>
    <t>POA-GAD-2025-02</t>
  </si>
  <si>
    <t>POA-GAD-2025-03</t>
  </si>
  <si>
    <t>POA-GAD-2025-04</t>
  </si>
  <si>
    <t>POA-GAD-2025-05</t>
  </si>
  <si>
    <t>POA-GAD-2025-06</t>
  </si>
  <si>
    <t>POA-GAD-2025-07</t>
  </si>
  <si>
    <t>POA-GAD-2025-08</t>
  </si>
  <si>
    <t>POA-GAD-2025-09</t>
  </si>
  <si>
    <t>POA-GAD-2025-10</t>
  </si>
  <si>
    <t>POA-GAD-2025-11</t>
  </si>
  <si>
    <t>POA-GAD-2025-12</t>
  </si>
  <si>
    <t>POA-GJU-2025-01</t>
  </si>
  <si>
    <t>POA-GJU-2025-02</t>
  </si>
  <si>
    <t>POA-GJU-2025-03</t>
  </si>
  <si>
    <t>POA-GJU-2025-04</t>
  </si>
  <si>
    <t>POA-GJU-2025-05</t>
  </si>
  <si>
    <t>POA-GJU-2025-06</t>
  </si>
  <si>
    <t>POA-GJU-2025-07</t>
  </si>
  <si>
    <t>POA-GJU-2025-08</t>
  </si>
  <si>
    <t>POA-GJU-2025-09</t>
  </si>
  <si>
    <t>POA-GJU-2025-10</t>
  </si>
  <si>
    <t>POA-GJU-2025-11</t>
  </si>
  <si>
    <t>POA-GJU-2025-12</t>
  </si>
  <si>
    <t>POA-GJU-2025-13</t>
  </si>
  <si>
    <t>POA-GJU-2025-14</t>
  </si>
  <si>
    <t>POA-GJU-2025-15</t>
  </si>
  <si>
    <t>POA-GJU-2025-16</t>
  </si>
  <si>
    <t>POA-GJU-2025-17</t>
  </si>
  <si>
    <t>POA-GJU-2025-18</t>
  </si>
  <si>
    <t>POA-GJU-2025-19</t>
  </si>
  <si>
    <t>POA-GJU-2025-20</t>
  </si>
  <si>
    <t>POA-GJU-2025-21</t>
  </si>
  <si>
    <t>POA-GJU-2025-22</t>
  </si>
  <si>
    <t>POA-GJU-2025-23</t>
  </si>
  <si>
    <t>POA-GJU-2025-24</t>
  </si>
  <si>
    <t>POA-GJU-2025-25</t>
  </si>
  <si>
    <t>POA-GJU-2025-26</t>
  </si>
  <si>
    <t>POA-GJU-2025-27</t>
  </si>
  <si>
    <t>POA-GJU-2025-28</t>
  </si>
  <si>
    <t>POA-GJU-2025-29</t>
  </si>
  <si>
    <t>POA-EYC-2025-01</t>
  </si>
  <si>
    <t>POA-EYC-2025-02</t>
  </si>
  <si>
    <t>POA-CDI-2025-01</t>
  </si>
  <si>
    <t>POA-CDI-2025-02</t>
  </si>
  <si>
    <t>POA-CDI-2025-03</t>
  </si>
  <si>
    <t>POA-CDI-2025-04</t>
  </si>
  <si>
    <t>POA-CDI-2025-05</t>
  </si>
  <si>
    <t>POA-CDI-2025-06</t>
  </si>
  <si>
    <t>POA-CDI-2025-07</t>
  </si>
  <si>
    <t>POA-CDI-2025-08</t>
  </si>
  <si>
    <t>POA-CDI-2025-09</t>
  </si>
  <si>
    <t>POA-CDI-2025-10</t>
  </si>
  <si>
    <t>POA-CDI-2025-11</t>
  </si>
  <si>
    <t>POA-CDI-2025-12</t>
  </si>
  <si>
    <t>POA-POT-2025-34</t>
  </si>
  <si>
    <t>POA-POT-2025-35</t>
  </si>
  <si>
    <t>POA-POT-2025-36</t>
  </si>
  <si>
    <t>POA-POT-2025-37</t>
  </si>
  <si>
    <t>POA-POT-2025-38</t>
  </si>
  <si>
    <t>POA-POT-2025-39</t>
  </si>
  <si>
    <t>POA-POT-2025-40</t>
  </si>
  <si>
    <t>POA-POT-2025-41</t>
  </si>
  <si>
    <t>POA-POT-2025-42</t>
  </si>
  <si>
    <t>POA-POT-2025-43</t>
  </si>
  <si>
    <t>POA-POT-2025-44</t>
  </si>
  <si>
    <t>POA-POT-2025-45</t>
  </si>
  <si>
    <t>POA-POT-2025-46</t>
  </si>
  <si>
    <t>POA-POT-2025-47</t>
  </si>
  <si>
    <t xml:space="preserve">Proyecto 8130 </t>
  </si>
  <si>
    <t xml:space="preserve">Proyecto 8133 </t>
  </si>
  <si>
    <t xml:space="preserve">Proyecto 8134 </t>
  </si>
  <si>
    <t xml:space="preserve">Proyecto 8023 </t>
  </si>
  <si>
    <t xml:space="preserve">Proyecto 8043 </t>
  </si>
  <si>
    <t xml:space="preserve">Proyecto 8123 </t>
  </si>
  <si>
    <t xml:space="preserve">Proyecto 8057 </t>
  </si>
  <si>
    <t xml:space="preserve">Proyecto 8045 </t>
  </si>
  <si>
    <t xml:space="preserve">Proyecto 8034 </t>
  </si>
  <si>
    <t xml:space="preserve">Proyecto 8074 </t>
  </si>
  <si>
    <t xml:space="preserve">Proyecto 8052 </t>
  </si>
  <si>
    <t>g</t>
  </si>
  <si>
    <t>CÓDIGO</t>
  </si>
  <si>
    <t>Código</t>
  </si>
  <si>
    <t>IND-DEI-2025-01</t>
  </si>
  <si>
    <t>IND-DEI-2025-02</t>
  </si>
  <si>
    <t>IND-DEI-2025-03</t>
  </si>
  <si>
    <t>IND-DEI-2025-04</t>
  </si>
  <si>
    <t>IND-PPS-2025-01</t>
  </si>
  <si>
    <t>IND-PPS-2025-02</t>
  </si>
  <si>
    <t>IND-PPS-2025-03</t>
  </si>
  <si>
    <t>IND-PPS-2025-04</t>
  </si>
  <si>
    <t>IND-PPS-2025-05</t>
  </si>
  <si>
    <t>IND-PPS-2025-06</t>
  </si>
  <si>
    <t>IND-GTH-2025-01</t>
  </si>
  <si>
    <t>IND-GTH-2025-02</t>
  </si>
  <si>
    <t>IND-GTH-2025-03</t>
  </si>
  <si>
    <t>IND-GSC-2025-01</t>
  </si>
  <si>
    <t>IND-GSC-2025-02</t>
  </si>
  <si>
    <t>IND-GFI-2025-01</t>
  </si>
  <si>
    <t>IND-GFI-2025-02</t>
  </si>
  <si>
    <t>IND-GFI-2025-03</t>
  </si>
  <si>
    <t>IND-GFI-2025-04</t>
  </si>
  <si>
    <t>IND-GCO-2025-01</t>
  </si>
  <si>
    <t>IND-GCO-2025-02</t>
  </si>
  <si>
    <t>IND-GCO-2025-03</t>
  </si>
  <si>
    <t>IND-GCO-2025-04</t>
  </si>
  <si>
    <t>IND-GCO-2025-05</t>
  </si>
  <si>
    <t>IND-GCO-2025-06</t>
  </si>
  <si>
    <t>IND-GAD-2025-01</t>
  </si>
  <si>
    <t>IND-GAD-2025-02</t>
  </si>
  <si>
    <t>IND-GAD-2025-03</t>
  </si>
  <si>
    <t>IND-GJU-01</t>
  </si>
  <si>
    <t>IND-GJU-02</t>
  </si>
  <si>
    <t>IND-GJU-03</t>
  </si>
  <si>
    <t>IND-GJU-04</t>
  </si>
  <si>
    <t>IND-GJU-05</t>
  </si>
  <si>
    <t>IND-GJU-06</t>
  </si>
  <si>
    <t>IND-GJU-07</t>
  </si>
  <si>
    <t>IND-GJU-08</t>
  </si>
  <si>
    <t>IND-EYC-2025-01</t>
  </si>
  <si>
    <t>IND-EYC-2025-02</t>
  </si>
  <si>
    <t>IND-CDI-2025-01</t>
  </si>
  <si>
    <t>IND-CDI-2025-02</t>
  </si>
  <si>
    <t>IND-CDI-2025-03</t>
  </si>
  <si>
    <t>IND-CES-2025-01</t>
  </si>
  <si>
    <t>IND-CES-2025-02</t>
  </si>
  <si>
    <t>IND-CES-2025-03</t>
  </si>
  <si>
    <t>IND-CES-2025-04</t>
  </si>
  <si>
    <t>IND-IPP-2025-01</t>
  </si>
  <si>
    <t>IND-IPP-2025-02</t>
  </si>
  <si>
    <t>IND-IPP-2025-03</t>
  </si>
  <si>
    <t>IND-IPP-2025-04</t>
  </si>
  <si>
    <t>IND-IPP-2025-05</t>
  </si>
  <si>
    <t>IND-IPP-2025-06</t>
  </si>
  <si>
    <t>IND-IPP-2025-07</t>
  </si>
  <si>
    <t>IND-IPP-2025-08</t>
  </si>
  <si>
    <t>IND-IPP-2025-09</t>
  </si>
  <si>
    <t>IND-GTI-2025-01</t>
  </si>
  <si>
    <t>IND-GTI-2025-02</t>
  </si>
  <si>
    <t>IND-GTI-2025-03</t>
  </si>
  <si>
    <t>IND-GTI-2025-04</t>
  </si>
  <si>
    <t>IND-GTI-2025-05</t>
  </si>
  <si>
    <t>IND-GTI-2025-06</t>
  </si>
  <si>
    <t>IND-GTI-2025-07</t>
  </si>
  <si>
    <t>IND-GTI-2025-08</t>
  </si>
  <si>
    <t>IND-GTI-2025-09</t>
  </si>
  <si>
    <t>IND-GTI-2025-10</t>
  </si>
  <si>
    <t>IND-ADC-2025-01</t>
  </si>
  <si>
    <t>IND-ADC-2025-02</t>
  </si>
  <si>
    <t>IND-ADI-2025-01</t>
  </si>
  <si>
    <t>IND-ADI-2025-02</t>
  </si>
  <si>
    <t>IND-ADS-2025-01</t>
  </si>
  <si>
    <t>IND-ADS-2025-02</t>
  </si>
  <si>
    <t>IND-PDD-2025-01</t>
  </si>
  <si>
    <t>IND-PDD-2025-02</t>
  </si>
  <si>
    <t>IND-PDD-2025-03</t>
  </si>
  <si>
    <t>IND-PDD-2025-04</t>
  </si>
  <si>
    <t>IND-PDD-2025-05</t>
  </si>
  <si>
    <t>IND-PDD-2025-06</t>
  </si>
  <si>
    <t>IND-PDD-2025-07</t>
  </si>
  <si>
    <t>IND-PDD-2025-08</t>
  </si>
  <si>
    <t>IND-PDD-2025-09</t>
  </si>
  <si>
    <t>IND-POT-2025-01</t>
  </si>
  <si>
    <t>IND-POT-2025-02</t>
  </si>
  <si>
    <t>IND-POT-2025-03</t>
  </si>
  <si>
    <t>IND-POT-2025-04</t>
  </si>
  <si>
    <t>IND-POT-2025-05</t>
  </si>
  <si>
    <t>IND-POT-2025-06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</si>
</sst>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0.0%"/>
    <numFmt numFmtId="165" formatCode="d/m/yyyy"/>
    <numFmt numFmtId="166" formatCode="&quot;$&quot;\ #,##0"/>
  </numFmts>
  <fonts count="30" x14ac:knownFonts="1">
    <font>
      <sz val="10"/>
      <name val="Arial"/>
      <family val="2"/>
    </font>
    <font>
      <sz val="11"/>
      <color theme="1"/>
      <name val="Aptos Narrow"/>
      <family val="2"/>
      <scheme val="minor"/>
    </font>
    <font>
      <sz val="11"/>
      <color theme="1"/>
      <name val="Aptos Narrow"/>
      <family val="2"/>
      <scheme val="minor"/>
    </font>
    <font>
      <sz val="10"/>
      <name val="Arial"/>
      <family val="2"/>
    </font>
    <font>
      <b/>
      <sz val="18"/>
      <name val="Arial"/>
      <family val="2"/>
    </font>
    <font>
      <b/>
      <sz val="14"/>
      <name val="Arial"/>
      <family val="2"/>
    </font>
    <font>
      <b/>
      <sz val="12"/>
      <name val="Arial"/>
      <family val="2"/>
    </font>
    <font>
      <sz val="12"/>
      <name val="Arial"/>
      <family val="2"/>
    </font>
    <font>
      <sz val="10"/>
      <color theme="1"/>
      <name val="Arial"/>
      <family val="2"/>
    </font>
    <font>
      <sz val="11"/>
      <name val="Aptos Narrow"/>
      <family val="2"/>
      <scheme val="minor"/>
    </font>
    <font>
      <b/>
      <sz val="10"/>
      <name val="Arial"/>
      <family val="2"/>
    </font>
    <font>
      <sz val="12"/>
      <color rgb="FF000000"/>
      <name val="Arial"/>
      <family val="2"/>
    </font>
    <font>
      <b/>
      <sz val="14"/>
      <color rgb="FFC00000"/>
      <name val="Arial"/>
      <family val="2"/>
    </font>
    <font>
      <b/>
      <sz val="20"/>
      <name val="Arial"/>
      <family val="2"/>
    </font>
    <font>
      <b/>
      <sz val="20"/>
      <color rgb="FFC00000"/>
      <name val="Arial"/>
      <family val="2"/>
    </font>
    <font>
      <b/>
      <sz val="10"/>
      <color theme="1"/>
      <name val="Arial"/>
      <family val="2"/>
    </font>
    <font>
      <sz val="11"/>
      <name val="Arial"/>
      <family val="2"/>
    </font>
    <font>
      <sz val="14"/>
      <name val="Arial"/>
      <family val="2"/>
    </font>
    <font>
      <sz val="9"/>
      <name val="Arial"/>
      <family val="2"/>
    </font>
    <font>
      <b/>
      <sz val="10"/>
      <color theme="0"/>
      <name val="Arial"/>
      <family val="2"/>
    </font>
    <font>
      <b/>
      <sz val="12"/>
      <color theme="0"/>
      <name val="Arial"/>
      <family val="2"/>
    </font>
    <font>
      <sz val="11"/>
      <color theme="1"/>
      <name val="Arial"/>
      <family val="2"/>
    </font>
    <font>
      <sz val="10"/>
      <name val="Arial"/>
      <family val="2"/>
    </font>
    <font>
      <b/>
      <sz val="12"/>
      <color rgb="FFFFFFFF"/>
      <name val="Arial"/>
      <family val="2"/>
    </font>
    <font>
      <sz val="12"/>
      <color rgb="FF7030A0"/>
      <name val="Arial"/>
      <family val="2"/>
    </font>
    <font>
      <sz val="10"/>
      <color rgb="FF000000"/>
      <name val="Arial"/>
      <family val="2"/>
    </font>
    <font>
      <sz val="11"/>
      <color rgb="FF000000"/>
      <name val="Arial"/>
      <family val="2"/>
    </font>
    <font>
      <sz val="11"/>
      <name val="Aptos Narrow"/>
      <family val="2"/>
    </font>
    <font>
      <sz val="11"/>
      <name val="Calibri (Cuerpo)"/>
    </font>
    <font>
      <sz val="11"/>
      <name val="Calibri"/>
      <family val="2"/>
    </font>
  </fonts>
  <fills count="20">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theme="0" tint="-0.249977111117893"/>
        <bgColor indexed="64"/>
      </patternFill>
    </fill>
    <fill>
      <patternFill patternType="solid">
        <fgColor theme="0" tint="-0.249977111117893"/>
        <bgColor rgb="FFD9F2D0"/>
      </patternFill>
    </fill>
    <fill>
      <patternFill patternType="solid">
        <fgColor theme="0" tint="-0.249977111117893"/>
        <bgColor rgb="FF92D050"/>
      </patternFill>
    </fill>
    <fill>
      <patternFill patternType="solid">
        <fgColor theme="0" tint="-0.249977111117893"/>
        <bgColor rgb="FFD9D9D9"/>
      </patternFill>
    </fill>
    <fill>
      <patternFill patternType="solid">
        <fgColor rgb="FFC00000"/>
        <bgColor indexed="64"/>
      </patternFill>
    </fill>
    <fill>
      <patternFill patternType="solid">
        <fgColor rgb="FFC00000"/>
        <bgColor rgb="FFD9D9D9"/>
      </patternFill>
    </fill>
    <fill>
      <patternFill patternType="solid">
        <fgColor rgb="FFC00000"/>
        <bgColor rgb="FF92D050"/>
      </patternFill>
    </fill>
    <fill>
      <patternFill patternType="solid">
        <fgColor theme="0"/>
        <bgColor rgb="FF92D050"/>
      </patternFill>
    </fill>
    <fill>
      <patternFill patternType="solid">
        <fgColor rgb="FFFFFFFF"/>
        <bgColor rgb="FF000000"/>
      </patternFill>
    </fill>
    <fill>
      <patternFill patternType="solid">
        <fgColor theme="8" tint="0.79998168889431442"/>
        <bgColor indexed="64"/>
      </patternFill>
    </fill>
    <fill>
      <patternFill patternType="solid">
        <fgColor theme="0"/>
        <bgColor rgb="FFD9F2D0"/>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diagonal/>
    </border>
  </borders>
  <cellStyleXfs count="7">
    <xf numFmtId="0" fontId="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3" fillId="0" borderId="0" applyFont="0" applyFill="0" applyBorder="0" applyAlignment="0" applyProtection="0"/>
  </cellStyleXfs>
  <cellXfs count="277">
    <xf numFmtId="0" fontId="0" fillId="0" borderId="0" xfId="0"/>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10" fillId="0" borderId="0" xfId="0" applyFont="1"/>
    <xf numFmtId="0" fontId="0" fillId="4" borderId="0" xfId="0" applyFill="1"/>
    <xf numFmtId="0" fontId="10" fillId="4" borderId="0" xfId="0" applyFont="1" applyFill="1"/>
    <xf numFmtId="0" fontId="0" fillId="2" borderId="0" xfId="0" applyFill="1"/>
    <xf numFmtId="0" fontId="10" fillId="2" borderId="0" xfId="0" applyFont="1" applyFill="1"/>
    <xf numFmtId="0" fontId="10" fillId="3" borderId="0" xfId="0" applyFont="1" applyFill="1"/>
    <xf numFmtId="0" fontId="11" fillId="0" borderId="1" xfId="0" applyFont="1" applyBorder="1" applyAlignment="1">
      <alignment horizontal="left" vertical="center" wrapText="1" readingOrder="1"/>
    </xf>
    <xf numFmtId="6" fontId="11" fillId="0" borderId="1" xfId="0" applyNumberFormat="1" applyFont="1" applyBorder="1" applyAlignment="1">
      <alignment horizontal="center" vertical="center" wrapText="1" readingOrder="1"/>
    </xf>
    <xf numFmtId="0" fontId="6" fillId="5" borderId="1" xfId="0" applyFont="1" applyFill="1" applyBorder="1" applyAlignment="1">
      <alignment horizontal="center" vertical="center" wrapText="1" readingOrder="1"/>
    </xf>
    <xf numFmtId="6" fontId="6" fillId="5" borderId="1" xfId="0" applyNumberFormat="1" applyFont="1" applyFill="1" applyBorder="1" applyAlignment="1">
      <alignment horizontal="center" vertical="center" wrapText="1" readingOrder="1"/>
    </xf>
    <xf numFmtId="0" fontId="12" fillId="0" borderId="0" xfId="0" applyFont="1" applyAlignment="1">
      <alignment horizontal="left" vertical="center"/>
    </xf>
    <xf numFmtId="0" fontId="5"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8" fillId="6" borderId="3" xfId="0" applyFont="1" applyFill="1" applyBorder="1" applyAlignment="1">
      <alignment horizontal="center" vertical="center" wrapText="1"/>
    </xf>
    <xf numFmtId="1" fontId="8" fillId="6" borderId="3" xfId="0" applyNumberFormat="1" applyFont="1" applyFill="1" applyBorder="1" applyAlignment="1">
      <alignment horizontal="center" vertical="center"/>
    </xf>
    <xf numFmtId="0" fontId="8" fillId="6" borderId="3" xfId="0" applyFont="1" applyFill="1" applyBorder="1" applyAlignment="1">
      <alignment horizontal="left" vertical="center" wrapText="1"/>
    </xf>
    <xf numFmtId="0" fontId="8" fillId="0" borderId="1" xfId="0" applyFont="1" applyBorder="1" applyAlignment="1">
      <alignment vertical="center" wrapText="1"/>
    </xf>
    <xf numFmtId="0" fontId="8" fillId="6" borderId="1" xfId="0" applyFont="1" applyFill="1" applyBorder="1" applyAlignment="1">
      <alignment horizontal="justify" vertical="center" wrapText="1"/>
    </xf>
    <xf numFmtId="0" fontId="8" fillId="7" borderId="1" xfId="0" applyFont="1" applyFill="1" applyBorder="1" applyAlignment="1">
      <alignment horizontal="justify" vertical="center" wrapText="1"/>
    </xf>
    <xf numFmtId="166" fontId="8" fillId="6" borderId="1" xfId="0" applyNumberFormat="1" applyFont="1" applyFill="1" applyBorder="1" applyAlignment="1">
      <alignment horizontal="justify" vertical="center" wrapText="1"/>
    </xf>
    <xf numFmtId="0" fontId="15" fillId="6" borderId="3"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1" fontId="3" fillId="0" borderId="0" xfId="0" applyNumberFormat="1" applyFont="1" applyAlignment="1">
      <alignment horizontal="center" vertical="center" wrapText="1"/>
    </xf>
    <xf numFmtId="0" fontId="15" fillId="11" borderId="1" xfId="0" applyFont="1" applyFill="1" applyBorder="1" applyAlignment="1">
      <alignment horizontal="center" vertical="center" wrapText="1"/>
    </xf>
    <xf numFmtId="0" fontId="0" fillId="0" borderId="0" xfId="0" applyAlignment="1">
      <alignment vertical="center"/>
    </xf>
    <xf numFmtId="0" fontId="17" fillId="0" borderId="0" xfId="0" applyFont="1" applyAlignment="1">
      <alignment horizontal="left" vertical="center"/>
    </xf>
    <xf numFmtId="0" fontId="0" fillId="0" borderId="0" xfId="0" applyAlignment="1">
      <alignment horizontal="center"/>
    </xf>
    <xf numFmtId="0" fontId="10" fillId="8" borderId="1" xfId="0" applyFont="1" applyFill="1" applyBorder="1" applyAlignment="1">
      <alignment horizontal="center" vertical="center"/>
    </xf>
    <xf numFmtId="0" fontId="0" fillId="0" borderId="1" xfId="0"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left" vertical="center" wrapText="1"/>
    </xf>
    <xf numFmtId="0" fontId="10" fillId="8" borderId="1" xfId="0" applyFont="1" applyFill="1" applyBorder="1" applyAlignment="1">
      <alignment horizontal="center" vertical="center" wrapText="1"/>
    </xf>
    <xf numFmtId="0" fontId="15" fillId="11" borderId="7" xfId="0" applyFont="1" applyFill="1" applyBorder="1" applyAlignment="1">
      <alignment horizontal="center" vertical="center" wrapText="1"/>
    </xf>
    <xf numFmtId="9" fontId="11" fillId="0" borderId="1" xfId="0" applyNumberFormat="1" applyFont="1" applyBorder="1" applyAlignment="1">
      <alignment horizontal="center" vertical="center" wrapText="1" readingOrder="1"/>
    </xf>
    <xf numFmtId="9" fontId="6" fillId="5" borderId="1" xfId="0" applyNumberFormat="1" applyFont="1" applyFill="1" applyBorder="1" applyAlignment="1">
      <alignment horizontal="center" vertical="center" wrapText="1" readingOrder="1"/>
    </xf>
    <xf numFmtId="0" fontId="19" fillId="13" borderId="1" xfId="0" applyFont="1" applyFill="1" applyBorder="1" applyAlignment="1">
      <alignment horizontal="center" vertical="center" wrapText="1"/>
    </xf>
    <xf numFmtId="0" fontId="0" fillId="0" borderId="1" xfId="0" applyBorder="1" applyAlignment="1">
      <alignment vertical="center" wrapText="1"/>
    </xf>
    <xf numFmtId="9" fontId="6" fillId="5" borderId="7" xfId="0" applyNumberFormat="1" applyFont="1" applyFill="1" applyBorder="1" applyAlignment="1">
      <alignment horizontal="center" vertical="center" wrapText="1" readingOrder="1"/>
    </xf>
    <xf numFmtId="0" fontId="0" fillId="0" borderId="0" xfId="0" applyAlignment="1">
      <alignment horizontal="center" vertical="center"/>
    </xf>
    <xf numFmtId="0" fontId="19" fillId="13" borderId="6" xfId="0" applyFont="1" applyFill="1" applyBorder="1" applyAlignment="1">
      <alignment horizontal="center" vertical="center" wrapText="1"/>
    </xf>
    <xf numFmtId="1" fontId="23" fillId="12" borderId="6" xfId="0" applyNumberFormat="1" applyFont="1" applyFill="1" applyBorder="1" applyAlignment="1">
      <alignment horizontal="center" vertical="center" wrapText="1"/>
    </xf>
    <xf numFmtId="0" fontId="0" fillId="0" borderId="6" xfId="0" applyBorder="1" applyAlignment="1" applyProtection="1">
      <alignment horizontal="center" vertical="center"/>
      <protection locked="0"/>
    </xf>
    <xf numFmtId="9" fontId="0" fillId="5" borderId="6" xfId="4" applyFont="1" applyFill="1" applyBorder="1" applyAlignment="1">
      <alignment horizontal="center" vertical="center"/>
    </xf>
    <xf numFmtId="0" fontId="0" fillId="0" borderId="6" xfId="0" applyBorder="1"/>
    <xf numFmtId="4" fontId="0" fillId="0" borderId="7" xfId="0" applyNumberFormat="1" applyBorder="1" applyAlignment="1">
      <alignment horizontal="center" vertical="center" wrapText="1"/>
    </xf>
    <xf numFmtId="0" fontId="8" fillId="6" borderId="3" xfId="0" applyFont="1" applyFill="1" applyBorder="1" applyAlignment="1">
      <alignment vertical="center" wrapText="1"/>
    </xf>
    <xf numFmtId="0" fontId="8" fillId="6" borderId="1" xfId="0" applyFont="1" applyFill="1" applyBorder="1" applyAlignment="1">
      <alignment vertical="center" wrapText="1"/>
    </xf>
    <xf numFmtId="0" fontId="8" fillId="7" borderId="3" xfId="0" applyFont="1" applyFill="1" applyBorder="1" applyAlignment="1">
      <alignment vertical="center" wrapText="1"/>
    </xf>
    <xf numFmtId="0" fontId="8" fillId="7" borderId="1" xfId="0" applyFont="1" applyFill="1" applyBorder="1" applyAlignment="1">
      <alignment vertical="center" wrapText="1"/>
    </xf>
    <xf numFmtId="0" fontId="8" fillId="0" borderId="3" xfId="0" applyFont="1" applyBorder="1" applyAlignment="1">
      <alignment vertical="center" wrapText="1"/>
    </xf>
    <xf numFmtId="166" fontId="8" fillId="6" borderId="1" xfId="0" applyNumberFormat="1" applyFont="1" applyFill="1" applyBorder="1" applyAlignment="1">
      <alignment vertical="center" wrapText="1"/>
    </xf>
    <xf numFmtId="0" fontId="0" fillId="0" borderId="6" xfId="0" applyBorder="1" applyAlignment="1">
      <alignment wrapText="1"/>
    </xf>
    <xf numFmtId="0" fontId="0" fillId="0" borderId="0" xfId="0" applyAlignment="1">
      <alignment wrapText="1"/>
    </xf>
    <xf numFmtId="0" fontId="10" fillId="3" borderId="6" xfId="0" applyFont="1" applyFill="1" applyBorder="1" applyAlignment="1">
      <alignment horizontal="center" vertical="center" wrapText="1"/>
    </xf>
    <xf numFmtId="0" fontId="0" fillId="0" borderId="6" xfId="0" applyBorder="1" applyAlignment="1">
      <alignment horizontal="center" vertical="center" wrapText="1"/>
    </xf>
    <xf numFmtId="0" fontId="8" fillId="0" borderId="1" xfId="0" applyFont="1" applyBorder="1" applyAlignment="1">
      <alignment horizontal="justify" vertical="center" wrapText="1"/>
    </xf>
    <xf numFmtId="9" fontId="7" fillId="5" borderId="1" xfId="4" applyFont="1" applyFill="1" applyBorder="1" applyAlignment="1" applyProtection="1">
      <alignment horizontal="center" vertical="center"/>
    </xf>
    <xf numFmtId="0" fontId="0" fillId="0" borderId="0" xfId="0"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9" fontId="0" fillId="0" borderId="0" xfId="0" applyNumberFormat="1" applyAlignment="1">
      <alignment vertical="center" wrapText="1"/>
    </xf>
    <xf numFmtId="0" fontId="0" fillId="17" borderId="6" xfId="0" applyFill="1" applyBorder="1" applyAlignment="1">
      <alignment horizontal="center" vertical="center" wrapText="1"/>
    </xf>
    <xf numFmtId="0" fontId="0" fillId="0" borderId="2" xfId="0" applyBorder="1" applyAlignment="1">
      <alignment horizontal="center" vertical="center"/>
    </xf>
    <xf numFmtId="44" fontId="0" fillId="0" borderId="0" xfId="6" applyFont="1" applyAlignment="1">
      <alignment vertical="center"/>
    </xf>
    <xf numFmtId="0" fontId="18"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11" fillId="0" borderId="11" xfId="0" applyFont="1" applyBorder="1" applyAlignment="1">
      <alignment horizontal="left" vertical="center" wrapText="1" readingOrder="1"/>
    </xf>
    <xf numFmtId="0" fontId="0" fillId="0" borderId="16" xfId="0" applyBorder="1"/>
    <xf numFmtId="0" fontId="0" fillId="0" borderId="1" xfId="0" applyBorder="1" applyAlignment="1">
      <alignment horizontal="left" vertical="center"/>
    </xf>
    <xf numFmtId="0" fontId="6" fillId="9"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6" fillId="0" borderId="1" xfId="4" applyNumberFormat="1" applyFont="1" applyFill="1" applyBorder="1" applyAlignment="1" applyProtection="1">
      <alignment horizontal="center" vertical="center" wrapText="1"/>
    </xf>
    <xf numFmtId="0" fontId="16" fillId="0" borderId="7" xfId="0" applyFont="1" applyBorder="1" applyAlignment="1">
      <alignment horizontal="center" vertical="center" wrapText="1"/>
    </xf>
    <xf numFmtId="0" fontId="16" fillId="15" borderId="1" xfId="0" applyFont="1" applyFill="1" applyBorder="1" applyAlignment="1">
      <alignment horizontal="center" vertical="center" wrapText="1"/>
    </xf>
    <xf numFmtId="0" fontId="0" fillId="5" borderId="1" xfId="0" applyFill="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9" fontId="16" fillId="0" borderId="1" xfId="4" applyFont="1" applyFill="1" applyBorder="1" applyAlignment="1" applyProtection="1">
      <alignment horizontal="center" vertical="center" wrapText="1"/>
    </xf>
    <xf numFmtId="9" fontId="0" fillId="5" borderId="1" xfId="0" applyNumberFormat="1" applyFill="1" applyBorder="1" applyAlignment="1">
      <alignment horizontal="center" vertical="center"/>
    </xf>
    <xf numFmtId="9"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9" fontId="0" fillId="0" borderId="1" xfId="0" applyNumberFormat="1" applyBorder="1" applyAlignment="1">
      <alignment horizontal="center" vertical="center"/>
    </xf>
    <xf numFmtId="9" fontId="0" fillId="0" borderId="10" xfId="0" applyNumberFormat="1" applyBorder="1" applyAlignment="1">
      <alignment horizontal="center" vertical="center"/>
    </xf>
    <xf numFmtId="9" fontId="16" fillId="0" borderId="1" xfId="1" applyFont="1" applyFill="1" applyBorder="1" applyAlignment="1" applyProtection="1">
      <alignment horizontal="center" vertical="center" wrapText="1"/>
    </xf>
    <xf numFmtId="0" fontId="0" fillId="0" borderId="12" xfId="0" applyBorder="1" applyAlignment="1">
      <alignment horizontal="center" vertical="center"/>
    </xf>
    <xf numFmtId="9" fontId="16" fillId="0" borderId="1" xfId="3" applyFont="1" applyFill="1" applyBorder="1" applyAlignment="1" applyProtection="1">
      <alignment horizontal="center" vertical="center" wrapText="1"/>
    </xf>
    <xf numFmtId="10" fontId="16"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9" fontId="16" fillId="0" borderId="1" xfId="1" applyFont="1" applyFill="1" applyBorder="1" applyAlignment="1" applyProtection="1">
      <alignment horizontal="left" vertical="center" wrapText="1"/>
    </xf>
    <xf numFmtId="9" fontId="16" fillId="0" borderId="7"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0" fontId="0" fillId="0" borderId="10" xfId="0" applyBorder="1" applyAlignment="1">
      <alignment horizontal="center" vertical="center"/>
    </xf>
    <xf numFmtId="0" fontId="0" fillId="16" borderId="1" xfId="0" applyFill="1" applyBorder="1" applyAlignment="1">
      <alignment vertical="center" wrapText="1"/>
    </xf>
    <xf numFmtId="164" fontId="0" fillId="5" borderId="1" xfId="0" applyNumberFormat="1" applyFill="1" applyBorder="1" applyAlignment="1">
      <alignment horizontal="center" vertical="center"/>
    </xf>
    <xf numFmtId="9" fontId="16" fillId="0" borderId="3" xfId="1" applyFont="1" applyFill="1" applyBorder="1" applyAlignment="1" applyProtection="1">
      <alignment horizontal="left" vertical="center" wrapText="1"/>
    </xf>
    <xf numFmtId="9" fontId="16" fillId="0" borderId="3" xfId="1" applyFont="1" applyFill="1" applyBorder="1" applyAlignment="1" applyProtection="1">
      <alignment horizontal="center" vertical="center" wrapText="1"/>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1"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2" fontId="16" fillId="0" borderId="10" xfId="0" applyNumberFormat="1" applyFont="1" applyBorder="1" applyAlignment="1">
      <alignment horizontal="center" vertical="center"/>
    </xf>
    <xf numFmtId="1" fontId="16" fillId="0" borderId="1" xfId="0" applyNumberFormat="1" applyFont="1" applyBorder="1" applyAlignment="1">
      <alignment horizontal="center" vertical="center"/>
    </xf>
    <xf numFmtId="1" fontId="16" fillId="0" borderId="10" xfId="0" applyNumberFormat="1"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left" vertical="center" wrapText="1"/>
    </xf>
    <xf numFmtId="9" fontId="16" fillId="0" borderId="6" xfId="0" applyNumberFormat="1" applyFont="1" applyBorder="1" applyAlignment="1">
      <alignment horizontal="center" vertical="center" wrapText="1"/>
    </xf>
    <xf numFmtId="9" fontId="16" fillId="0" borderId="8" xfId="0" applyNumberFormat="1" applyFont="1" applyBorder="1" applyAlignment="1">
      <alignment horizontal="center" vertical="center" wrapText="1"/>
    </xf>
    <xf numFmtId="0" fontId="16" fillId="0" borderId="1" xfId="0" applyFont="1" applyBorder="1" applyAlignment="1">
      <alignment horizontal="left" wrapText="1"/>
    </xf>
    <xf numFmtId="9" fontId="16" fillId="0" borderId="3" xfId="3" applyFont="1" applyFill="1" applyBorder="1" applyAlignment="1" applyProtection="1">
      <alignment horizontal="center" vertical="center" wrapText="1"/>
    </xf>
    <xf numFmtId="0" fontId="21" fillId="0" borderId="1" xfId="0" applyFont="1" applyBorder="1" applyAlignment="1">
      <alignment horizontal="center" vertical="center"/>
    </xf>
    <xf numFmtId="9" fontId="16" fillId="0" borderId="6" xfId="3" applyFont="1" applyFill="1" applyBorder="1" applyAlignment="1" applyProtection="1">
      <alignment horizontal="center" vertical="center" wrapText="1"/>
    </xf>
    <xf numFmtId="0" fontId="16" fillId="0" borderId="8" xfId="0" applyFont="1" applyBorder="1" applyAlignment="1">
      <alignment horizontal="center" vertical="center"/>
    </xf>
    <xf numFmtId="9" fontId="16" fillId="0" borderId="6" xfId="0" applyNumberFormat="1" applyFont="1" applyBorder="1" applyAlignment="1">
      <alignment horizontal="center" vertical="center"/>
    </xf>
    <xf numFmtId="0" fontId="0" fillId="16" borderId="10" xfId="0" applyFill="1" applyBorder="1" applyAlignment="1">
      <alignment horizontal="center" vertical="center"/>
    </xf>
    <xf numFmtId="0" fontId="16" fillId="0" borderId="8" xfId="0" applyFont="1" applyBorder="1" applyAlignment="1">
      <alignment horizontal="center" vertical="center" wrapText="1"/>
    </xf>
    <xf numFmtId="9" fontId="16" fillId="0" borderId="1" xfId="3" applyFont="1" applyFill="1" applyBorder="1" applyAlignment="1" applyProtection="1">
      <alignment horizontal="left" vertical="center" wrapText="1"/>
    </xf>
    <xf numFmtId="0" fontId="21" fillId="0" borderId="1" xfId="0" applyFont="1" applyBorder="1" applyAlignment="1">
      <alignment horizontal="center" vertical="center" wrapText="1"/>
    </xf>
    <xf numFmtId="10" fontId="21" fillId="0" borderId="1" xfId="0" applyNumberFormat="1" applyFont="1" applyBorder="1" applyAlignment="1">
      <alignment horizontal="center" vertical="center" wrapText="1"/>
    </xf>
    <xf numFmtId="10" fontId="0" fillId="5" borderId="1" xfId="0" applyNumberFormat="1" applyFill="1" applyBorder="1" applyAlignment="1">
      <alignment horizontal="center" vertical="center"/>
    </xf>
    <xf numFmtId="0" fontId="26" fillId="0" borderId="1" xfId="0" applyFont="1" applyBorder="1" applyAlignment="1">
      <alignment horizontal="center" vertical="center" wrapText="1"/>
    </xf>
    <xf numFmtId="0" fontId="0" fillId="0" borderId="10" xfId="0" applyBorder="1" applyAlignment="1">
      <alignment horizontal="center"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0" fontId="16" fillId="0" borderId="7" xfId="2" applyFont="1" applyBorder="1" applyAlignment="1">
      <alignment horizontal="center" vertical="center" wrapText="1"/>
    </xf>
    <xf numFmtId="0" fontId="16" fillId="0" borderId="1" xfId="5" applyFont="1" applyBorder="1" applyAlignment="1">
      <alignment horizontal="center" vertical="center" wrapText="1"/>
    </xf>
    <xf numFmtId="0" fontId="16" fillId="0" borderId="1" xfId="5" applyFont="1" applyBorder="1" applyAlignment="1">
      <alignment horizontal="left" vertical="center" wrapText="1"/>
    </xf>
    <xf numFmtId="0" fontId="16" fillId="0" borderId="7" xfId="5" applyFont="1" applyBorder="1" applyAlignment="1">
      <alignment horizontal="center" vertical="center" wrapText="1"/>
    </xf>
    <xf numFmtId="0" fontId="22" fillId="0" borderId="1" xfId="5" applyFont="1" applyBorder="1" applyAlignment="1">
      <alignment horizontal="center"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25" fillId="0" borderId="1" xfId="0" applyFont="1" applyBorder="1" applyAlignment="1">
      <alignment vertical="center" wrapText="1"/>
    </xf>
    <xf numFmtId="9" fontId="0" fillId="5" borderId="1" xfId="4" applyFont="1" applyFill="1" applyBorder="1" applyAlignment="1" applyProtection="1">
      <alignment horizontal="center" vertical="center"/>
    </xf>
    <xf numFmtId="9" fontId="16" fillId="0" borderId="1" xfId="0" applyNumberFormat="1" applyFont="1" applyBorder="1" applyAlignment="1">
      <alignment horizontal="left" vertical="center" wrapText="1"/>
    </xf>
    <xf numFmtId="10" fontId="16" fillId="0" borderId="1" xfId="1" applyNumberFormat="1" applyFont="1" applyFill="1" applyBorder="1" applyAlignment="1" applyProtection="1">
      <alignment horizontal="center" vertical="center" wrapText="1"/>
    </xf>
    <xf numFmtId="10" fontId="21" fillId="0" borderId="1" xfId="0" applyNumberFormat="1" applyFont="1" applyBorder="1" applyAlignment="1">
      <alignment horizontal="center" vertical="center"/>
    </xf>
    <xf numFmtId="0" fontId="6" fillId="8" borderId="3" xfId="0" applyFont="1" applyFill="1" applyBorder="1" applyAlignment="1">
      <alignment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20" fillId="12" borderId="1" xfId="0" applyFont="1" applyFill="1" applyBorder="1" applyAlignment="1">
      <alignment horizontal="center" vertical="center" wrapText="1"/>
    </xf>
    <xf numFmtId="1" fontId="20" fillId="1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9" fontId="7" fillId="5"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xf>
    <xf numFmtId="9" fontId="7" fillId="0" borderId="1" xfId="4" applyFont="1" applyBorder="1" applyAlignment="1" applyProtection="1">
      <alignment horizontal="center" vertical="center" wrapText="1"/>
    </xf>
    <xf numFmtId="9" fontId="7" fillId="0" borderId="1" xfId="4" applyFont="1" applyBorder="1" applyAlignment="1" applyProtection="1">
      <alignment vertical="center" wrapText="1"/>
    </xf>
    <xf numFmtId="9" fontId="7" fillId="5" borderId="1" xfId="4"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9" fontId="7" fillId="5" borderId="1" xfId="0" applyNumberFormat="1" applyFont="1" applyFill="1" applyBorder="1" applyAlignment="1">
      <alignment horizontal="center" vertical="center" wrapText="1"/>
    </xf>
    <xf numFmtId="0" fontId="7" fillId="0" borderId="1" xfId="2" applyFont="1" applyBorder="1" applyAlignment="1">
      <alignment vertical="center" wrapText="1"/>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5" borderId="1" xfId="0" applyNumberFormat="1" applyFont="1" applyFill="1" applyBorder="1" applyAlignment="1">
      <alignment horizontal="center" vertical="center"/>
    </xf>
    <xf numFmtId="9" fontId="7" fillId="5" borderId="1" xfId="2" applyNumberFormat="1" applyFont="1" applyFill="1" applyBorder="1" applyAlignment="1">
      <alignment horizontal="center" vertical="center" wrapText="1"/>
    </xf>
    <xf numFmtId="9" fontId="7" fillId="0" borderId="1" xfId="2" applyNumberFormat="1" applyFont="1" applyBorder="1" applyAlignment="1">
      <alignment horizontal="center" vertical="center" wrapText="1"/>
    </xf>
    <xf numFmtId="14" fontId="7" fillId="0" borderId="1" xfId="0" applyNumberFormat="1" applyFont="1" applyBorder="1" applyAlignment="1">
      <alignment vertical="center" wrapText="1"/>
    </xf>
    <xf numFmtId="9" fontId="7" fillId="0" borderId="1" xfId="0" applyNumberFormat="1" applyFont="1" applyBorder="1" applyAlignment="1">
      <alignment vertical="center" wrapText="1"/>
    </xf>
    <xf numFmtId="9" fontId="7" fillId="5" borderId="1" xfId="1" applyFont="1" applyFill="1" applyBorder="1" applyAlignment="1" applyProtection="1">
      <alignment horizontal="center" vertical="center"/>
    </xf>
    <xf numFmtId="10" fontId="7" fillId="5" borderId="1" xfId="1" applyNumberFormat="1" applyFont="1" applyFill="1" applyBorder="1" applyAlignment="1" applyProtection="1">
      <alignment horizontal="center" vertical="center" wrapText="1"/>
    </xf>
    <xf numFmtId="10" fontId="7" fillId="0" borderId="1" xfId="1" applyNumberFormat="1" applyFont="1" applyFill="1" applyBorder="1" applyAlignment="1" applyProtection="1">
      <alignment horizontal="center" vertical="center" wrapText="1"/>
    </xf>
    <xf numFmtId="9" fontId="7" fillId="0" borderId="10" xfId="0" applyNumberFormat="1" applyFont="1" applyBorder="1" applyAlignment="1">
      <alignment horizontal="center" vertical="center"/>
    </xf>
    <xf numFmtId="0" fontId="7" fillId="0" borderId="1" xfId="2" applyFont="1" applyBorder="1" applyAlignment="1">
      <alignment horizontal="justify" vertical="center" wrapText="1"/>
    </xf>
    <xf numFmtId="9" fontId="7" fillId="0" borderId="10" xfId="0" applyNumberFormat="1" applyFont="1" applyBorder="1" applyAlignment="1">
      <alignment horizontal="center" vertical="center" wrapText="1"/>
    </xf>
    <xf numFmtId="14" fontId="7" fillId="0" borderId="1" xfId="0" applyNumberFormat="1" applyFont="1" applyBorder="1" applyAlignment="1">
      <alignment horizontal="left" vertical="center"/>
    </xf>
    <xf numFmtId="14" fontId="7" fillId="0" borderId="1" xfId="0" applyNumberFormat="1" applyFont="1" applyBorder="1" applyAlignment="1">
      <alignment vertical="center"/>
    </xf>
    <xf numFmtId="0" fontId="0" fillId="0" borderId="2" xfId="0" applyBorder="1" applyAlignment="1">
      <alignment vertical="center" wrapText="1"/>
    </xf>
    <xf numFmtId="0" fontId="7" fillId="0" borderId="1" xfId="0" applyFont="1" applyBorder="1" applyAlignment="1">
      <alignment vertical="center"/>
    </xf>
    <xf numFmtId="9" fontId="7" fillId="0" borderId="1" xfId="3" applyFont="1" applyFill="1" applyBorder="1" applyAlignment="1" applyProtection="1">
      <alignment vertical="center" wrapText="1"/>
    </xf>
    <xf numFmtId="0" fontId="7" fillId="0" borderId="1" xfId="0" applyFont="1" applyBorder="1" applyAlignment="1">
      <alignment vertical="top" wrapText="1"/>
    </xf>
    <xf numFmtId="9" fontId="7" fillId="5" borderId="1" xfId="3" applyFont="1" applyFill="1" applyBorder="1" applyAlignment="1" applyProtection="1">
      <alignment horizontal="center" vertical="center" wrapText="1"/>
    </xf>
    <xf numFmtId="9" fontId="7" fillId="0" borderId="1" xfId="3" applyFont="1" applyFill="1" applyBorder="1" applyAlignment="1" applyProtection="1">
      <alignment horizontal="center" vertical="center" wrapText="1"/>
    </xf>
    <xf numFmtId="9" fontId="7" fillId="0" borderId="1" xfId="3" applyFont="1" applyFill="1" applyBorder="1" applyAlignment="1" applyProtection="1">
      <alignment horizontal="center" vertical="center"/>
    </xf>
    <xf numFmtId="0" fontId="7" fillId="0" borderId="10" xfId="0" applyFont="1" applyBorder="1" applyAlignment="1">
      <alignment horizontal="center" vertical="center" wrapText="1"/>
    </xf>
    <xf numFmtId="9" fontId="6" fillId="0" borderId="1" xfId="1" applyFont="1" applyFill="1" applyBorder="1" applyAlignment="1" applyProtection="1">
      <alignment horizontal="center" vertical="center"/>
    </xf>
    <xf numFmtId="0" fontId="7" fillId="0" borderId="3" xfId="0" applyFont="1" applyBorder="1" applyAlignment="1">
      <alignment vertical="center" wrapText="1"/>
    </xf>
    <xf numFmtId="9" fontId="7" fillId="0" borderId="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9" fontId="7" fillId="0" borderId="13"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5"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9" fontId="7" fillId="0" borderId="1" xfId="2" applyNumberFormat="1" applyFont="1" applyBorder="1" applyAlignment="1">
      <alignment vertical="center" wrapText="1"/>
    </xf>
    <xf numFmtId="9" fontId="11" fillId="0" borderId="12" xfId="0" applyNumberFormat="1" applyFont="1" applyBorder="1" applyAlignment="1">
      <alignment horizontal="center" vertical="center"/>
    </xf>
    <xf numFmtId="0" fontId="7" fillId="5"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9" fontId="7" fillId="0" borderId="1" xfId="1" applyFont="1" applyFill="1" applyBorder="1" applyAlignment="1" applyProtection="1">
      <alignment vertical="center" wrapText="1"/>
    </xf>
    <xf numFmtId="1" fontId="7" fillId="5" borderId="1"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164" fontId="7" fillId="5" borderId="1" xfId="1" applyNumberFormat="1" applyFont="1" applyFill="1" applyBorder="1" applyAlignment="1" applyProtection="1">
      <alignment horizontal="center" vertical="center" wrapText="1"/>
    </xf>
    <xf numFmtId="164" fontId="7" fillId="0" borderId="1" xfId="1" applyNumberFormat="1" applyFont="1" applyFill="1" applyBorder="1" applyAlignment="1" applyProtection="1">
      <alignment horizontal="center" vertical="center" wrapText="1"/>
    </xf>
    <xf numFmtId="10" fontId="7" fillId="0" borderId="10" xfId="0" applyNumberFormat="1" applyFont="1" applyBorder="1" applyAlignment="1">
      <alignment horizontal="center" vertical="center" wrapText="1"/>
    </xf>
    <xf numFmtId="9" fontId="7" fillId="0" borderId="10" xfId="0" applyNumberFormat="1" applyFont="1" applyBorder="1" applyAlignment="1">
      <alignment vertical="center" wrapText="1"/>
    </xf>
    <xf numFmtId="0" fontId="0" fillId="0" borderId="1" xfId="0" applyBorder="1" applyAlignment="1">
      <alignment horizontal="justify" vertical="center" wrapText="1"/>
    </xf>
    <xf numFmtId="9" fontId="7" fillId="0" borderId="1" xfId="1" applyFont="1" applyFill="1" applyBorder="1" applyAlignment="1">
      <alignment horizontal="center" vertical="center" wrapText="1"/>
    </xf>
    <xf numFmtId="9" fontId="7" fillId="0" borderId="1" xfId="1" applyFont="1" applyFill="1" applyBorder="1" applyAlignment="1">
      <alignment horizontal="center" vertical="center"/>
    </xf>
    <xf numFmtId="1" fontId="8" fillId="6" borderId="3" xfId="0" applyNumberFormat="1" applyFont="1" applyFill="1" applyBorder="1" applyAlignment="1">
      <alignment horizontal="center" vertical="center"/>
    </xf>
    <xf numFmtId="1" fontId="8" fillId="6" borderId="4" xfId="0" applyNumberFormat="1" applyFont="1" applyFill="1" applyBorder="1" applyAlignment="1">
      <alignment horizontal="center"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9" fillId="12" borderId="6" xfId="0" applyFont="1" applyFill="1" applyBorder="1" applyAlignment="1">
      <alignment horizontal="center" vertical="center"/>
    </xf>
    <xf numFmtId="1" fontId="8" fillId="6" borderId="3" xfId="0" applyNumberFormat="1" applyFont="1" applyFill="1" applyBorder="1" applyAlignment="1">
      <alignment horizontal="center" vertical="center" wrapText="1"/>
    </xf>
    <xf numFmtId="1" fontId="8" fillId="6" borderId="4"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7" borderId="2" xfId="0" applyFont="1" applyFill="1" applyBorder="1" applyAlignment="1">
      <alignment vertical="center" wrapText="1"/>
    </xf>
    <xf numFmtId="0" fontId="15" fillId="6" borderId="1" xfId="0" applyFont="1" applyFill="1" applyBorder="1" applyAlignment="1">
      <alignment horizontal="center" vertical="center" wrapText="1"/>
    </xf>
    <xf numFmtId="1" fontId="8" fillId="6" borderId="1" xfId="0" applyNumberFormat="1" applyFont="1" applyFill="1" applyBorder="1" applyAlignment="1">
      <alignment horizontal="center" vertical="center"/>
    </xf>
    <xf numFmtId="0" fontId="8" fillId="6" borderId="2" xfId="0" applyFont="1" applyFill="1" applyBorder="1" applyAlignment="1">
      <alignment vertical="center" wrapText="1"/>
    </xf>
    <xf numFmtId="0" fontId="8" fillId="6" borderId="1" xfId="0" applyFont="1" applyFill="1" applyBorder="1" applyAlignment="1">
      <alignment vertical="center" wrapText="1"/>
    </xf>
    <xf numFmtId="0" fontId="19" fillId="12" borderId="1" xfId="0" applyFont="1" applyFill="1" applyBorder="1" applyAlignment="1">
      <alignment horizontal="center" vertical="center"/>
    </xf>
    <xf numFmtId="0" fontId="5" fillId="0" borderId="0" xfId="0" applyFont="1" applyAlignment="1">
      <alignment horizontal="left" vertical="center"/>
    </xf>
    <xf numFmtId="0" fontId="19" fillId="12" borderId="11" xfId="0" applyFont="1" applyFill="1" applyBorder="1" applyAlignment="1">
      <alignment horizontal="center" vertical="center"/>
    </xf>
    <xf numFmtId="0" fontId="19" fillId="12" borderId="0" xfId="0" applyFont="1" applyFill="1" applyAlignment="1">
      <alignment horizontal="center" vertical="center"/>
    </xf>
    <xf numFmtId="0" fontId="6" fillId="8" borderId="1"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12" borderId="9"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10" fillId="0" borderId="0" xfId="0" applyFont="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17" fontId="0" fillId="0" borderId="3" xfId="0" applyNumberFormat="1" applyBorder="1" applyAlignment="1">
      <alignment horizontal="center" vertical="center"/>
    </xf>
    <xf numFmtId="17" fontId="0" fillId="0" borderId="4" xfId="0" applyNumberFormat="1" applyBorder="1" applyAlignment="1">
      <alignment horizontal="center" vertical="center"/>
    </xf>
    <xf numFmtId="17" fontId="0" fillId="0" borderId="2" xfId="0" applyNumberFormat="1" applyBorder="1" applyAlignment="1">
      <alignment horizontal="center" vertical="center"/>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2" borderId="1" xfId="2" applyFont="1" applyFill="1" applyBorder="1" applyAlignment="1">
      <alignment horizontal="center" vertical="center" wrapText="1"/>
    </xf>
    <xf numFmtId="0" fontId="27" fillId="18"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8" fillId="0" borderId="1" xfId="2" applyFont="1" applyBorder="1" applyAlignment="1">
      <alignment horizontal="center" vertical="center" wrapText="1"/>
    </xf>
    <xf numFmtId="0" fontId="29" fillId="2" borderId="1" xfId="5" applyFont="1" applyFill="1" applyBorder="1" applyAlignment="1">
      <alignment horizontal="center" vertical="center" wrapText="1"/>
    </xf>
  </cellXfs>
  <cellStyles count="7">
    <cellStyle name="Moneda" xfId="6" builtinId="4"/>
    <cellStyle name="Normal" xfId="0" builtinId="0"/>
    <cellStyle name="Normal 2" xfId="2" xr:uid="{3E739C21-026F-43D1-9335-75E5214C5D40}"/>
    <cellStyle name="Normal 3" xfId="5" xr:uid="{43FD4B2F-4F40-4C6D-8B23-1252429E812D}"/>
    <cellStyle name="Porcentaje" xfId="4" builtinId="5"/>
    <cellStyle name="Porcentaje 2" xfId="1" xr:uid="{7FEF2C14-1F6D-4CA8-8CA1-CD0F492190F1}"/>
    <cellStyle name="Porcentaje 3" xfId="3" xr:uid="{A57C3634-494C-4A61-9DC2-7E0296D9C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276225</xdr:colOff>
      <xdr:row>1</xdr:row>
      <xdr:rowOff>76200</xdr:rowOff>
    </xdr:from>
    <xdr:to>
      <xdr:col>3</xdr:col>
      <xdr:colOff>857250</xdr:colOff>
      <xdr:row>5</xdr:row>
      <xdr:rowOff>180975</xdr:rowOff>
    </xdr:to>
    <xdr:grpSp>
      <xdr:nvGrpSpPr>
        <xdr:cNvPr id="3" name="Grupo 2">
          <a:extLst>
            <a:ext uri="{FF2B5EF4-FFF2-40B4-BE49-F238E27FC236}">
              <a16:creationId xmlns:a16="http://schemas.microsoft.com/office/drawing/2014/main" id="{DB5EAD14-57FF-4FCD-8BA2-85600BD122B7}"/>
            </a:ext>
          </a:extLst>
        </xdr:cNvPr>
        <xdr:cNvGrpSpPr/>
      </xdr:nvGrpSpPr>
      <xdr:grpSpPr>
        <a:xfrm>
          <a:off x="276225" y="239486"/>
          <a:ext cx="4567918" cy="1098096"/>
          <a:chOff x="3406140" y="5228154"/>
          <a:chExt cx="5326380" cy="1405120"/>
        </a:xfrm>
      </xdr:grpSpPr>
      <xdr:sp macro="" textlink="">
        <xdr:nvSpPr>
          <xdr:cNvPr id="4" name="Google Shape;84;p13">
            <a:extLst>
              <a:ext uri="{FF2B5EF4-FFF2-40B4-BE49-F238E27FC236}">
                <a16:creationId xmlns:a16="http://schemas.microsoft.com/office/drawing/2014/main" id="{6A1575EB-0440-4CD0-8B5B-894597D320E1}"/>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5" name="Imagen 4">
            <a:extLst>
              <a:ext uri="{FF2B5EF4-FFF2-40B4-BE49-F238E27FC236}">
                <a16:creationId xmlns:a16="http://schemas.microsoft.com/office/drawing/2014/main" id="{1FAFE96A-CAC0-4DDC-AC1B-0AFC6FFF3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653142</xdr:colOff>
      <xdr:row>1</xdr:row>
      <xdr:rowOff>30349</xdr:rowOff>
    </xdr:from>
    <xdr:to>
      <xdr:col>0</xdr:col>
      <xdr:colOff>5687785</xdr:colOff>
      <xdr:row>7</xdr:row>
      <xdr:rowOff>59337</xdr:rowOff>
    </xdr:to>
    <xdr:grpSp>
      <xdr:nvGrpSpPr>
        <xdr:cNvPr id="4" name="Grupo 3">
          <a:extLst>
            <a:ext uri="{FF2B5EF4-FFF2-40B4-BE49-F238E27FC236}">
              <a16:creationId xmlns:a16="http://schemas.microsoft.com/office/drawing/2014/main" id="{30F2E00E-5483-41C1-BF8E-8B1660605738}"/>
            </a:ext>
          </a:extLst>
        </xdr:cNvPr>
        <xdr:cNvGrpSpPr/>
      </xdr:nvGrpSpPr>
      <xdr:grpSpPr>
        <a:xfrm>
          <a:off x="653142" y="193635"/>
          <a:ext cx="5034643" cy="1348881"/>
          <a:chOff x="3406140" y="5228154"/>
          <a:chExt cx="5326380" cy="1405120"/>
        </a:xfrm>
      </xdr:grpSpPr>
      <xdr:sp macro="" textlink="">
        <xdr:nvSpPr>
          <xdr:cNvPr id="5" name="Google Shape;84;p13">
            <a:extLst>
              <a:ext uri="{FF2B5EF4-FFF2-40B4-BE49-F238E27FC236}">
                <a16:creationId xmlns:a16="http://schemas.microsoft.com/office/drawing/2014/main" id="{586CF457-67D3-42C0-BAC8-22FB19178DB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6" name="Imagen 5">
            <a:extLst>
              <a:ext uri="{FF2B5EF4-FFF2-40B4-BE49-F238E27FC236}">
                <a16:creationId xmlns:a16="http://schemas.microsoft.com/office/drawing/2014/main" id="{9537ADE2-6B42-4395-BBA9-AB8017FDD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481693</xdr:colOff>
      <xdr:row>0</xdr:row>
      <xdr:rowOff>155122</xdr:rowOff>
    </xdr:from>
    <xdr:to>
      <xdr:col>2</xdr:col>
      <xdr:colOff>2299607</xdr:colOff>
      <xdr:row>5</xdr:row>
      <xdr:rowOff>136072</xdr:rowOff>
    </xdr:to>
    <xdr:grpSp>
      <xdr:nvGrpSpPr>
        <xdr:cNvPr id="2" name="Grupo 1">
          <a:extLst>
            <a:ext uri="{FF2B5EF4-FFF2-40B4-BE49-F238E27FC236}">
              <a16:creationId xmlns:a16="http://schemas.microsoft.com/office/drawing/2014/main" id="{C88B2D83-081C-4F0A-945D-1B3EA0B97B7F}"/>
            </a:ext>
          </a:extLst>
        </xdr:cNvPr>
        <xdr:cNvGrpSpPr/>
      </xdr:nvGrpSpPr>
      <xdr:grpSpPr>
        <a:xfrm>
          <a:off x="481693" y="155122"/>
          <a:ext cx="4068989" cy="1044575"/>
          <a:chOff x="3406140" y="5228154"/>
          <a:chExt cx="5326380" cy="1405120"/>
        </a:xfrm>
      </xdr:grpSpPr>
      <xdr:sp macro="" textlink="">
        <xdr:nvSpPr>
          <xdr:cNvPr id="3" name="Google Shape;84;p13">
            <a:extLst>
              <a:ext uri="{FF2B5EF4-FFF2-40B4-BE49-F238E27FC236}">
                <a16:creationId xmlns:a16="http://schemas.microsoft.com/office/drawing/2014/main" id="{AB96668F-28F7-4738-9D0F-D57B1E989314}"/>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0BFFAF8C-2756-49C4-9D07-740E1E14F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497105</xdr:colOff>
      <xdr:row>1</xdr:row>
      <xdr:rowOff>55417</xdr:rowOff>
    </xdr:from>
    <xdr:to>
      <xdr:col>0</xdr:col>
      <xdr:colOff>4578061</xdr:colOff>
      <xdr:row>4</xdr:row>
      <xdr:rowOff>20782</xdr:rowOff>
    </xdr:to>
    <xdr:grpSp>
      <xdr:nvGrpSpPr>
        <xdr:cNvPr id="5" name="Grupo 1">
          <a:extLst>
            <a:ext uri="{FF2B5EF4-FFF2-40B4-BE49-F238E27FC236}">
              <a16:creationId xmlns:a16="http://schemas.microsoft.com/office/drawing/2014/main" id="{27FA0F89-E41C-47A4-8235-2CBFB756D198}"/>
            </a:ext>
          </a:extLst>
        </xdr:cNvPr>
        <xdr:cNvGrpSpPr/>
      </xdr:nvGrpSpPr>
      <xdr:grpSpPr>
        <a:xfrm>
          <a:off x="497105" y="218703"/>
          <a:ext cx="4080956" cy="1394115"/>
          <a:chOff x="3406140" y="5228154"/>
          <a:chExt cx="5326380" cy="1405120"/>
        </a:xfrm>
      </xdr:grpSpPr>
      <xdr:sp macro="" textlink="">
        <xdr:nvSpPr>
          <xdr:cNvPr id="6" name="Google Shape;84;p13">
            <a:extLst>
              <a:ext uri="{FF2B5EF4-FFF2-40B4-BE49-F238E27FC236}">
                <a16:creationId xmlns:a16="http://schemas.microsoft.com/office/drawing/2014/main" id="{B578435A-CE2B-4493-B4A0-FD87F9548698}"/>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7" name="Imagen 3">
            <a:extLst>
              <a:ext uri="{FF2B5EF4-FFF2-40B4-BE49-F238E27FC236}">
                <a16:creationId xmlns:a16="http://schemas.microsoft.com/office/drawing/2014/main" id="{7C0A6C15-E14A-47B6-9646-2B5D044E8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1</xdr:row>
      <xdr:rowOff>19051</xdr:rowOff>
    </xdr:from>
    <xdr:to>
      <xdr:col>2</xdr:col>
      <xdr:colOff>676275</xdr:colOff>
      <xdr:row>4</xdr:row>
      <xdr:rowOff>19050</xdr:rowOff>
    </xdr:to>
    <xdr:grpSp>
      <xdr:nvGrpSpPr>
        <xdr:cNvPr id="2" name="Grupo 1">
          <a:extLst>
            <a:ext uri="{FF2B5EF4-FFF2-40B4-BE49-F238E27FC236}">
              <a16:creationId xmlns:a16="http://schemas.microsoft.com/office/drawing/2014/main" id="{002CDCE1-42DC-48E9-87D7-6CC761546753}"/>
            </a:ext>
          </a:extLst>
        </xdr:cNvPr>
        <xdr:cNvGrpSpPr/>
      </xdr:nvGrpSpPr>
      <xdr:grpSpPr>
        <a:xfrm>
          <a:off x="47626" y="180976"/>
          <a:ext cx="2152649" cy="752474"/>
          <a:chOff x="3406140" y="5228154"/>
          <a:chExt cx="5326380" cy="1405120"/>
        </a:xfrm>
      </xdr:grpSpPr>
      <xdr:sp macro="" textlink="">
        <xdr:nvSpPr>
          <xdr:cNvPr id="3" name="Google Shape;84;p13">
            <a:extLst>
              <a:ext uri="{FF2B5EF4-FFF2-40B4-BE49-F238E27FC236}">
                <a16:creationId xmlns:a16="http://schemas.microsoft.com/office/drawing/2014/main" id="{109D264E-1AD1-D22A-5037-49CE91E11DE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625EA84C-F88A-D97C-13F6-31E30D81A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ICARDO LINARES PUENTES" refreshedDate="45686.490383449076" createdVersion="8" refreshedVersion="8" minRefreshableVersion="3" recordCount="488" xr:uid="{2F3A0F7E-A13F-4923-9422-0EE2099E71AD}">
  <cacheSource type="worksheet">
    <worksheetSource ref="A6:V218" sheet="POA_2025_SDP"/>
  </cacheSource>
  <cacheFields count="26">
    <cacheField name="VIGENCIA" numFmtId="0">
      <sharedItems containsSemiMixedTypes="0" containsString="0" containsNumber="1" containsInteger="1" minValue="2025" maxValue="2025"/>
    </cacheField>
    <cacheField name="PROYECTO DE INVERSIÓN" numFmtId="0">
      <sharedItems containsBlank="1"/>
    </cacheField>
    <cacheField name="PROCESO" numFmtId="0">
      <sharedItems count="4">
        <s v="1. Estratégico"/>
        <s v="2. Misional "/>
        <s v="3. Apoyo"/>
        <s v="4. Evaluación"/>
      </sharedItems>
    </cacheField>
    <cacheField name="PROCESO 1" numFmtId="0">
      <sharedItems count="18">
        <s v="1. Dirección Estratégica Institucional          "/>
        <s v="2. Comunicación Estratégica"/>
        <s v="3. Inteligencia para la Planeación "/>
        <s v="4. Gobierno Tecnologías de la Información   "/>
        <s v="5. Articulación del dialogo con el ciudadano            "/>
        <s v="6. Articulación del diálogo con las instituciones             "/>
        <s v="7. Articulación del Diálogo Supradistrital          "/>
        <s v="10. Políticas Públicas"/>
        <s v="8. Plan Distrital de Desarrollo "/>
        <s v="9. Plan de Ordenamiento Territorial             "/>
        <s v="11. Gestión del Talento Humano"/>
        <s v="12. Gestión del Servicio a la Ciudadanía       "/>
        <s v="13. Gestión Financiera                 "/>
        <s v="14. Gestión contractual               "/>
        <s v="15. Gestión Administrativa         "/>
        <s v="16. Gestión Jurídica                      "/>
        <s v="17. Evaluación y control"/>
        <s v="18. Control Disciplinario Interno"/>
      </sharedItems>
    </cacheField>
    <cacheField name="META " numFmtId="0">
      <sharedItems longText="1"/>
    </cacheField>
    <cacheField name="TIPO META " numFmtId="0">
      <sharedItems count="2">
        <s v="GESTIÓN"/>
        <s v="INVERSIÓN"/>
      </sharedItems>
    </cacheField>
    <cacheField name="ACTIVIDAD " numFmtId="0">
      <sharedItems longText="1"/>
    </cacheField>
    <cacheField name="PONDERACIÓN DE LA ACTIVIDAD  FRENTE A LA META" numFmtId="0">
      <sharedItems containsMixedTypes="1" containsNumber="1" minValue="3.2000000000000001E-2" maxValue="100"/>
    </cacheField>
    <cacheField name="TEMA-ATRIBUTOS" numFmtId="0">
      <sharedItems containsBlank="1" longText="1"/>
    </cacheField>
    <cacheField name="FECHA INICIO" numFmtId="0">
      <sharedItems containsDate="1" containsMixedTypes="1" minDate="2024-07-26T00:00:00" maxDate="2025-12-02T00:00:00"/>
    </cacheField>
    <cacheField name="FECHA FIN" numFmtId="0">
      <sharedItems containsDate="1" containsMixedTypes="1" minDate="2005-12-31T00:00:00" maxDate="2026-01-01T00:00:00"/>
    </cacheField>
    <cacheField name="ENERO" numFmtId="0">
      <sharedItems containsBlank="1" containsMixedTypes="1" containsNumber="1" minValue="0" maxValue="33"/>
    </cacheField>
    <cacheField name="FEBRERO" numFmtId="0">
      <sharedItems containsString="0" containsBlank="1" containsNumber="1" minValue="0" maxValue="33"/>
    </cacheField>
    <cacheField name="MARZO" numFmtId="0">
      <sharedItems containsString="0" containsBlank="1" containsNumber="1" minValue="0" maxValue="15"/>
    </cacheField>
    <cacheField name="ABRIL" numFmtId="0">
      <sharedItems containsBlank="1" containsMixedTypes="1" containsNumber="1" minValue="0" maxValue="10"/>
    </cacheField>
    <cacheField name="MAYO" numFmtId="0">
      <sharedItems containsString="0" containsBlank="1" containsNumber="1" minValue="0" maxValue="11"/>
    </cacheField>
    <cacheField name="JUNIO" numFmtId="0">
      <sharedItems containsString="0" containsBlank="1" containsNumber="1" minValue="0" maxValue="15"/>
    </cacheField>
    <cacheField name="JULIO" numFmtId="0">
      <sharedItems containsString="0" containsBlank="1" containsNumber="1" minValue="0" maxValue="8"/>
    </cacheField>
    <cacheField name="AGOSTO" numFmtId="0">
      <sharedItems containsBlank="1" containsMixedTypes="1" containsNumber="1" minValue="0" maxValue="10"/>
    </cacheField>
    <cacheField name="SEPTIEMBRE" numFmtId="0">
      <sharedItems containsString="0" containsBlank="1" containsNumber="1" minValue="0" maxValue="15"/>
    </cacheField>
    <cacheField name="OCTUBRE" numFmtId="0">
      <sharedItems containsString="0" containsBlank="1" containsNumber="1" minValue="0" maxValue="9"/>
    </cacheField>
    <cacheField name="NOVIEMBRE" numFmtId="0">
      <sharedItems containsString="0" containsBlank="1" containsNumber="1" minValue="0" maxValue="8"/>
    </cacheField>
    <cacheField name="DICIEMBRE" numFmtId="0">
      <sharedItems containsBlank="1" containsMixedTypes="1" containsNumber="1" minValue="0" maxValue="34"/>
    </cacheField>
    <cacheField name="TOTAL PROG_x000a_Debe sumar 100" numFmtId="0">
      <sharedItems containsSemiMixedTypes="0" containsString="0" containsNumber="1" minValue="0.6" maxValue="100"/>
    </cacheField>
    <cacheField name="ÁREA RESPONSABLE" numFmtId="0">
      <sharedItems/>
    </cacheField>
    <cacheField name="Evidenci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n v="2025"/>
    <m/>
    <x v="0"/>
    <x v="0"/>
    <s v="Ejecutar el 100% de la implementación del sistema de gestión de la entidad, bajo los parámetros del Modelo Integrado de Planeación y Gestión."/>
    <x v="0"/>
    <s v="Implementar, capacitar y poner en marcha el nuevo software del sistema de gestión de la entidad, específicamente en lo relacionado con los módulos de indicadores, riesgos, plan de acción, planes de mejoramiento y MIP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emorandos con lineamientos para salida en vivo._x000a_Reporte en Excel de cargues de información en el sistema._x000a_Reporte de asistencia a capacitaciones a usuarios finales del sistema._x000a_Instructivo de los módulos, manuales y procedimientos actualizados del sistema."/>
  </r>
  <r>
    <n v="2025"/>
    <m/>
    <x v="0"/>
    <x v="0"/>
    <s v="Ejecutar el 100% de la implementación del sistema de gestión de la entidad, bajo los parámetros del Modelo Integrado de Planeación y Gestión."/>
    <x v="0"/>
    <s v="Realizar la formulación y seguimiento de los planes de mejoramiento del proceso dirección estratégica institucional."/>
    <n v="5.26"/>
    <s v="Política MIPG-Control Interno_x000a_Seguimiento y Evaluación del Desempeño Institucional"/>
    <d v="2025-01-02T00:00:00"/>
    <d v="2025-12-31T00:00:00"/>
    <n v="0.08"/>
    <n v="0.08"/>
    <n v="0.09"/>
    <n v="0.08"/>
    <n v="0.08"/>
    <n v="0.09"/>
    <n v="0.08"/>
    <n v="0.08"/>
    <n v="0.09"/>
    <n v="0.08"/>
    <n v="0.08"/>
    <n v="0.09"/>
    <n v="0.99999999999999978"/>
    <s v="Dirección de Planeación Institucional"/>
    <s v="Seguimiento mensual en SIPA a planes de mejoramiento del proceso."/>
  </r>
  <r>
    <n v="2025"/>
    <m/>
    <x v="0"/>
    <x v="0"/>
    <s v="Ejecutar el 100% de la implementación del sistema de gestión de la entidad, bajo los parámetros del Modelo Integrado de Planeación y Gestión."/>
    <x v="0"/>
    <s v="Acompañar metodológicamente a los procesos de la entidad en la formulación y  seguimiento de los planes operativos anuales, actualización y monitoreo de riesgos, formulación y seguimiento de los planes de mejoramiento y mantenimiento del sistema de gestión- MIPG."/>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Correos electrónicos y actas de reunión de asistencias técnica a los procesos en los diferentes aspectos relacionados con el sistema de gestión."/>
  </r>
  <r>
    <n v="2025"/>
    <m/>
    <x v="0"/>
    <x v="0"/>
    <s v="Ejecutar el 100% de la implementación del sistema de gestión de la entidad, bajo los parámetros del Modelo Integrado de Planeación y Gestión."/>
    <x v="0"/>
    <s v="Revisar y actualizar la documentación del proceso de dirección estratégica institucional"/>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Documentación actualizada en GESTIÓNATE."/>
  </r>
  <r>
    <n v="2025"/>
    <m/>
    <x v="0"/>
    <x v="0"/>
    <s v="Ejecutar el 100% de la implementación del sistema de gestión de la entidad, bajo los parámetros del Modelo Integrado de Planeación y Gestión."/>
    <x v="0"/>
    <s v="Realizar la encuesta de satisfacción de la dependencia y la retroalimentación de partes interesadas del proceso de dirección estratégica institucional"/>
    <n v="5.26"/>
    <s v="Política MIPG- Planeación Institucional- Seguimiento y Evaluación del Desempeño Institucional_x000a_Fortalecimiento Organizacional y Simplificación de Procesos"/>
    <d v="2025-09-01T00:00:00"/>
    <d v="2025-12-31T00:00:00"/>
    <n v="0"/>
    <n v="0"/>
    <n v="0"/>
    <n v="0"/>
    <n v="0"/>
    <n v="0"/>
    <n v="0"/>
    <n v="0"/>
    <n v="0.1"/>
    <n v="0.2"/>
    <n v="0.3"/>
    <n v="0.4"/>
    <n v="1"/>
    <s v="Dirección de Planeación Institucional"/>
    <s v="Encuesta de satisfacción aplicada e informe de retroalimentación de partes interesadas realizado."/>
  </r>
  <r>
    <n v="2025"/>
    <m/>
    <x v="0"/>
    <x v="0"/>
    <s v="Ejecutar el 100% de la implementación del sistema de gestión de la entidad, bajo los parámetros del Modelo Integrado de Planeación y Gestión."/>
    <x v="0"/>
    <s v="Realizar la Revisión por la Dirección ante el Comité Institucional de Gestión y Desempeño de acuerdo con los requerimientos de la Norma ISO 9001:2015."/>
    <n v="5.26"/>
    <s v="Política MIPG- Planeación Institucional- Seguimiento y Evaluación del Desempeño Institucional_x000a_"/>
    <d v="2025-02-01T00:00:00"/>
    <d v="2025-08-31T00:00:00"/>
    <n v="0"/>
    <n v="0.05"/>
    <n v="0.1"/>
    <n v="0.15"/>
    <n v="0.15"/>
    <n v="0.2"/>
    <n v="0.2"/>
    <n v="0.15"/>
    <n v="0"/>
    <n v="0"/>
    <n v="0"/>
    <n v="0"/>
    <n v="1"/>
    <s v="Dirección de Planeación Institucional"/>
    <s v="Acta de las sesiones del Comité Institucional de Gestión y Desempeño donde se hayan presentado temas relacionados con la revisión por la dirección vigencia 2024."/>
  </r>
  <r>
    <n v="2025"/>
    <m/>
    <x v="0"/>
    <x v="0"/>
    <s v="Ejecutar el 100% de la implementación del sistema de gestión de la entidad, bajo los parámetros del Modelo Integrado de Planeación y Gestión."/>
    <x v="0"/>
    <s v="Realizar las auditorías de seguimiento y mantenimiento de la certificación del Sistema de Gestión-MIPG de la entidad."/>
    <n v="5.26"/>
    <s v="Política MIPG- Planeación Institucional- Seguimiento y Evaluación del Desempeño Institucional_x000a_Fortalecimiento Organizacional y Simplificación de Procesos"/>
    <d v="2025-02-01T00:00:00"/>
    <d v="2025-07-31T00:00:00"/>
    <n v="0"/>
    <n v="0.05"/>
    <n v="0.1"/>
    <n v="0.15"/>
    <n v="0.3"/>
    <n v="0.1"/>
    <n v="0.3"/>
    <n v="0"/>
    <n v="0"/>
    <n v="0"/>
    <n v="0"/>
    <n v="0"/>
    <n v="1"/>
    <s v="Dirección de Planeación Institucional"/>
    <s v="Documentos de la ejecución contractual de las auditorías, listas de asistencia de los procesos auditados, presentaciones de los procesos para cada sesión de auditoría."/>
  </r>
  <r>
    <n v="2025"/>
    <m/>
    <x v="0"/>
    <x v="0"/>
    <s v="Ejecutar el 100% de la implementación del sistema de gestión de la entidad, bajo los parámetros del Modelo Integrado de Planeación y Gestión."/>
    <x v="0"/>
    <s v="Realizar la formulación y seguimiento del Plan de Transparencia y Ética Pública PTEP 2025"/>
    <n v="5.26"/>
    <s v="PTEP_x000a_Política MIPG- Planeación Institucional- Seguimiento y Evaluación del Desempeño Institucional_x000a_Transparencia y Acceso a la Información Pública"/>
    <d v="2025-04-01T00:00:00"/>
    <d v="2025-12-31T00:00:00"/>
    <n v="0"/>
    <n v="0"/>
    <n v="0"/>
    <s v="33.3%"/>
    <n v="0"/>
    <n v="0"/>
    <n v="0"/>
    <s v="33.3%"/>
    <n v="0"/>
    <n v="0"/>
    <n v="0"/>
    <s v="33.3%"/>
    <n v="1"/>
    <s v="Dirección de Planeación Institucional"/>
    <s v="Reporte de cumplimiento de actividades en la matriz dispuesta por la DPI para el caso de 31/12/2025, sería un reporte proyectado.  "/>
  </r>
  <r>
    <n v="2025"/>
    <m/>
    <x v="0"/>
    <x v="0"/>
    <s v="Ejecutar el 100% de la implementación del sistema de gestión de la entidad, bajo los parámetros del Modelo Integrado de Planeación y Gestión."/>
    <x v="0"/>
    <s v="Realizar la formulación y seguimiento del Plan de Ajuste y Sostenibilidad MIPG 2025"/>
    <n v="5.26"/>
    <s v="Todas las políticas MIPG_x000a_"/>
    <d v="2025-01-02T00:00:00"/>
    <d v="2025-12-31T00:00:00"/>
    <n v="0.2"/>
    <n v="0"/>
    <n v="0.2"/>
    <n v="0"/>
    <n v="0"/>
    <n v="0.2"/>
    <n v="0"/>
    <n v="0"/>
    <n v="0.2"/>
    <n v="0"/>
    <n v="0"/>
    <n v="0.2"/>
    <n v="1"/>
    <s v="Dirección de Planeación Institucional"/>
    <s v="Reporte de seguimiento al plan y su retroalimentación."/>
  </r>
  <r>
    <n v="2025"/>
    <m/>
    <x v="0"/>
    <x v="0"/>
    <s v="Ejecutar el 100% de la implementación del sistema de gestión de la entidad, bajo los parámetros del Modelo Integrado de Planeación y Gestión."/>
    <x v="0"/>
    <s v="Realizar la formulación y monitoreo del mapa de riesgos del proceso de Dirección Estratégica Institucional"/>
    <n v="5.26"/>
    <s v="Política MIPG- Planeación Institucional- Seguimiento y Evaluación del Desempeño Institucional_x000a_Transparencia y Acceso a la Información Pública"/>
    <d v="2025-01-02T00:00:00"/>
    <d v="2025-08-31T00:00:00"/>
    <s v="33.3%"/>
    <n v="0"/>
    <n v="0"/>
    <s v="33.3%"/>
    <n v="0"/>
    <n v="0"/>
    <n v="0"/>
    <s v="33.3%"/>
    <n v="0"/>
    <n v="0"/>
    <n v="0"/>
    <n v="0"/>
    <n v="1"/>
    <s v="Dirección de Planeación Institucional"/>
    <s v="Monitoreo realizado a las matrices de riesgos del proceso."/>
  </r>
  <r>
    <n v="2025"/>
    <m/>
    <x v="0"/>
    <x v="0"/>
    <s v="Ejecutar el 100% de la implementación del sistema de gestión de la entidad, bajo los parámetros del Modelo Integrado de Planeación y Gestión."/>
    <x v="0"/>
    <s v="Participar en las actividades definidas en el marco de MIPG"/>
    <n v="5.26"/>
    <s v="Política MIPG- Planeación Institucional- Seguimiento y Evaluación del Desempeño Institucional_x000a_Transparencia y Acceso a la Información Pública_x000a_Fortalecimiento Organizacional y Simplificación de Procesos"/>
    <d v="2025-01-02T00:00:00"/>
    <d v="2025-12-31T00:00:00"/>
    <n v="0.08"/>
    <n v="0.08"/>
    <n v="0.09"/>
    <n v="0.08"/>
    <n v="0.08"/>
    <n v="0.09"/>
    <n v="0.08"/>
    <n v="0.08"/>
    <n v="0.09"/>
    <n v="0.08"/>
    <n v="0.08"/>
    <n v="0.09"/>
    <n v="0.99999999999999978"/>
    <s v="Dirección de Planeación Institucional"/>
    <s v="Listas de asistencia a Capacitaciones realizadas desde la DPI._x000a_Presentaciones jornadas de inducción y reinducción._x000a_Reuniones de equipo de trabajo._x000a_"/>
  </r>
  <r>
    <n v="2025"/>
    <m/>
    <x v="0"/>
    <x v="0"/>
    <s v="Ejecutar el 100% de la implementación del sistema de gestión de la entidad, bajo los parámetros del Modelo Integrado de Planeación y Gestión."/>
    <x v="0"/>
    <s v="Realizar un informe con los resultados  del índice de  desempeño institucional (IDI) de la entidad"/>
    <n v="5.26"/>
    <s v="Todas las políticas MIPG"/>
    <d v="2025-09-01T00:00:00"/>
    <d v="2025-10-31T00:00:00"/>
    <n v="0"/>
    <n v="0"/>
    <n v="0"/>
    <n v="0"/>
    <n v="0"/>
    <n v="0"/>
    <n v="0"/>
    <n v="0"/>
    <n v="0.5"/>
    <n v="0.5"/>
    <n v="0"/>
    <n v="0"/>
    <n v="1"/>
    <s v="Dirección de Planeación Institucional"/>
    <s v="Informe realizado con los resultados del IDI."/>
  </r>
  <r>
    <n v="2025"/>
    <m/>
    <x v="0"/>
    <x v="0"/>
    <s v="Ejecutar el 100% de la implementación del sistema de gestión de la entidad, bajo los parámetros del Modelo Integrado de Planeación y Gestión."/>
    <x v="0"/>
    <s v="Realizar las acciones que se encuentren a cargo de la Dirección de Planeación Institucional en la ruta estratégica (plan de trabajo) 2025 del Modelo Distrital de Relacionamiento con la Ciudadanía (MDRIC)"/>
    <n v="5.26"/>
    <s v="Política de MIPG Servicio al Ciudadano"/>
    <d v="2025-03-01T00:00:00"/>
    <d v="2025-12-31T00:00:00"/>
    <n v="0"/>
    <n v="0"/>
    <n v="0.1"/>
    <n v="0"/>
    <n v="0"/>
    <n v="0.3"/>
    <n v="0"/>
    <n v="0"/>
    <n v="0.3"/>
    <n v="0"/>
    <n v="0"/>
    <n v="0.3"/>
    <n v="1"/>
    <s v="Dirección de Planeación Institucional"/>
    <s v="Acciones realizadas en el marco de la ruta estratégica (plan de trabajo) MDIRC 2025."/>
  </r>
  <r>
    <n v="2025"/>
    <m/>
    <x v="0"/>
    <x v="0"/>
    <s v="Ejecutar el 100% de la implementación del sistema de gestión de la entidad, bajo los parámetros del Modelo Integrado de Planeación y Gestión."/>
    <x v="0"/>
    <s v="Gestionar acciones para avanzar en el cumplimiento del Decreto nacional 088 de 2022 frente a la digitalización y automatización de trámites de la SDP"/>
    <n v="5.26"/>
    <s v="Política MIPG Racionalización de Trámites"/>
    <d v="2025-02-01T00:00:00"/>
    <d v="2025-12-31T00:00:00"/>
    <n v="0"/>
    <n v="0"/>
    <n v="0.25"/>
    <n v="0"/>
    <n v="0"/>
    <n v="0.25"/>
    <n v="0"/>
    <n v="0"/>
    <n v="0.25"/>
    <n v="0"/>
    <n v="0"/>
    <n v="0.25"/>
    <n v="1"/>
    <s v="Dirección de Planeación Institucional"/>
    <s v="Acciones realizadas para avanzar en la digitalización y automatización de trámites de la SDP."/>
  </r>
  <r>
    <n v="2025"/>
    <m/>
    <x v="0"/>
    <x v="0"/>
    <s v="Ejecutar el 100% de la implementación del sistema de gestión de la entidad, bajo los parámetros del Modelo Integrado de Planeación y Gestión."/>
    <x v="0"/>
    <s v="Capacitar en SARLAFT de la SDP a los colaboradores de la entidad"/>
    <n v="5.26"/>
    <s v="Política MIPG- Planeación Institucional- Seguimiento y Evaluación del Desempeño Institucional_x000a_Transparencia y Acceso a la Información"/>
    <d v="2025-04-01T00:00:00"/>
    <d v="2025-12-31T00:00:00"/>
    <n v="0"/>
    <n v="0"/>
    <n v="0"/>
    <n v="0.2"/>
    <n v="0"/>
    <n v="0.2"/>
    <n v="0"/>
    <n v="0.2"/>
    <n v="0"/>
    <n v="0.2"/>
    <n v="0"/>
    <n v="0.2"/>
    <n v="1"/>
    <s v="Dirección de Planeación Institucional"/>
    <s v="Presentaciones de las sesiones de capacitación y listados de asistencia"/>
  </r>
  <r>
    <n v="2025"/>
    <m/>
    <x v="0"/>
    <x v="0"/>
    <s v="Ejecutar el 100% de la implementación del sistema de gestión de la entidad, bajo los parámetros del Modelo Integrado de Planeación y Gestión."/>
    <x v="0"/>
    <s v="_x000a_Definir plan de trabajo 2025 para el desarrollo de la debida diligencia en el marco de SARLAFT "/>
    <n v="5.26"/>
    <s v="Política MIPG- Planeación Institucional- Seguimiento y Evaluación del Desempeño Institucional_x000a_Transparencia y Acceso a la Información"/>
    <d v="2025-02-01T00:00:00"/>
    <d v="2025-03-31T00:00:00"/>
    <n v="0"/>
    <n v="0.5"/>
    <n v="0.5"/>
    <n v="0"/>
    <n v="0"/>
    <n v="0"/>
    <n v="0"/>
    <n v="0"/>
    <n v="0"/>
    <n v="0"/>
    <n v="0"/>
    <n v="0"/>
    <n v="1"/>
    <s v="Dirección de Planeación Institucional"/>
    <s v="Plan de trabajo definido para la vigencia 2025"/>
  </r>
  <r>
    <n v="2025"/>
    <m/>
    <x v="0"/>
    <x v="0"/>
    <s v="Ejecutar el 100% de la implementación del sistema de gestión de la entidad, bajo los parámetros del Modelo Integrado de Planeación y Gestión."/>
    <x v="0"/>
    <s v="_x000a_Implementar plan de trabajo 2025 para el desarrollo de la debida diligencia en el marco de SARLAFT "/>
    <n v="5.26"/>
    <s v="Política MIPG- Planeación Institucional- Seguimiento y Evaluación del Desempeño Institucional_x000a_Transparencia y Acceso a la Información"/>
    <d v="2025-04-01T00:00:00"/>
    <d v="2025-12-31T00:00:00"/>
    <n v="0"/>
    <n v="0"/>
    <n v="0"/>
    <n v="0.1"/>
    <n v="0.1"/>
    <n v="0.1"/>
    <n v="0.1"/>
    <n v="0.2"/>
    <n v="0.2"/>
    <n v="0.1"/>
    <n v="0.05"/>
    <n v="0.05"/>
    <n v="1"/>
    <s v="Dirección de Planeación Institucional"/>
    <s v="Evidencias de la ejecución de las actividades del plan de trabajo implementado."/>
  </r>
  <r>
    <n v="2025"/>
    <m/>
    <x v="0"/>
    <x v="0"/>
    <s v="Ejecutar el 100% de la implementación del sistema de gestión de la entidad, bajo los parámetros del Modelo Integrado de Planeación y Gestión."/>
    <x v="0"/>
    <s v="Acompañar la concertación y el seguimiento de las políticas públicas en las cuales el sector planeación tiene productos a cargo o es líder de política."/>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Actas de reunión._x000a_Ajustes a los productos de política pública."/>
  </r>
  <r>
    <n v="2025"/>
    <m/>
    <x v="0"/>
    <x v="0"/>
    <s v="Ejecutar el 100% de la implementación del sistema de gestión de la entidad, bajo los parámetros del Modelo Integrado de Planeación y Gestión."/>
    <x v="0"/>
    <s v="Consolidar los reportes para el sector mujer en lo correspondiente al programa sello de la igualdad y las acciones en el marco de la transversalización PPMYE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generados._x000a_Actas de reunión"/>
  </r>
  <r>
    <n v="2025"/>
    <m/>
    <x v="0"/>
    <x v="0"/>
    <s v="Ejecutar el 100% de las actividades del Plan de Acción Institucional Anual."/>
    <x v="0"/>
    <s v="Aprobar, implementar, monitorear y generar reportes a los avances de la planeación estratégica institucional 2024-2036. "/>
    <n v="25"/>
    <s v="Política MIPG- Planeación Institucional- Seguimiento y Evaluación del Desempeño Institucional"/>
    <d v="2025-02-01T00:00:00"/>
    <d v="2025-12-31T00:00:00"/>
    <n v="0.08"/>
    <n v="0.08"/>
    <n v="0.09"/>
    <n v="0.08"/>
    <n v="0.08"/>
    <n v="0.09"/>
    <n v="0.08"/>
    <n v="0.08"/>
    <n v="0.09"/>
    <n v="0.08"/>
    <n v="0.08"/>
    <n v="0.09"/>
    <n v="0.99999999999999978"/>
    <s v="Dirección de Planeación Institucional"/>
    <s v="Acto administrativo de adopción de la plataforma estratégica_x000a_Reportes de avances y monitoreo a los objetivos estratégicos."/>
  </r>
  <r>
    <n v="2025"/>
    <m/>
    <x v="0"/>
    <x v="0"/>
    <s v="Ejecutar el 100% de las actividades del Plan de Acción Institucional Anual."/>
    <x v="0"/>
    <s v="Monitorear los avances de los planes del Decreto 612 de 2018 de la SDP y los indicadores de gestión de los procesos de la entidad programados para la vigencia 2025."/>
    <n v="25"/>
    <s v="Política MIPG- Planeación Institucional- Seguimiento y Evaluación del Desempeño Institucional"/>
    <d v="2025-03-01T00:00:00"/>
    <d v="2025-12-31T00:00:00"/>
    <n v="0"/>
    <n v="0"/>
    <n v="0.25"/>
    <n v="0"/>
    <n v="0"/>
    <n v="0.25"/>
    <n v="0"/>
    <n v="0"/>
    <n v="0.25"/>
    <n v="0"/>
    <n v="0"/>
    <n v="0.25"/>
    <n v="1"/>
    <s v="Dirección de Planeación Institucional"/>
    <s v="Reportes de avances y monitoreo a los planes del Decreto 612 de 2018"/>
  </r>
  <r>
    <n v="2025"/>
    <m/>
    <x v="0"/>
    <x v="0"/>
    <s v="Ejecutar el 100% de las actividades del Plan de Acción Institucional Anual."/>
    <x v="0"/>
    <s v="Publicar en la página web de la entidad, en formato de datos abiertos, el mapa de riesgos institucional "/>
    <n v="25"/>
    <s v="Política MIPG- Planeación Institucional- Seguimiento y Evaluación del Desempeño Institucional"/>
    <d v="2025-02-01T00:00:00"/>
    <d v="2025-04-30T00:00:00"/>
    <n v="0"/>
    <n v="0.2"/>
    <n v="0.4"/>
    <n v="0.4"/>
    <n v="0"/>
    <n v="0"/>
    <n v="0"/>
    <n v="0"/>
    <n v="0"/>
    <n v="0"/>
    <n v="0"/>
    <n v="0"/>
    <n v="1"/>
    <s v="Dirección de Planeación Institucional"/>
    <s v="Mapa de riesgos institucional publicado en la página web."/>
  </r>
  <r>
    <n v="2025"/>
    <m/>
    <x v="0"/>
    <x v="0"/>
    <s v="Ejecutar el 100% de las actividades del Plan de Acción Institucional Anual."/>
    <x v="0"/>
    <s v="Realizar seguimientos de segunda línea de defensa al mapa de riesgos institucional."/>
    <n v="25"/>
    <s v="Política MIPG- Planeación Institucional- Seguimiento y Evaluación del Desempeño Institucional"/>
    <d v="2025-01-02T00:00:00"/>
    <d v="2025-08-31T00:00:00"/>
    <s v="33.3%"/>
    <n v="0"/>
    <n v="0"/>
    <s v="33.3%"/>
    <n v="0"/>
    <n v="0"/>
    <n v="0"/>
    <s v="33.3%"/>
    <n v="0"/>
    <n v="0"/>
    <n v="0"/>
    <n v="0"/>
    <n v="1"/>
    <s v="Dirección de Planeación Institucional"/>
    <s v="Informes de monitoreo de segunda línea de defensa a la matriz de riesgos institucional."/>
  </r>
  <r>
    <n v="2025"/>
    <m/>
    <x v="0"/>
    <x v="0"/>
    <s v="Realizar el 100% del seguimiento y acompañamiento metodológico a los proyectos de inversión de la entidad."/>
    <x v="0"/>
    <s v="Apoyar metodológicamente en la formulación, actualización y/o seguimiento de los proyectos de inversión a cargo de la SDP."/>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Documentos de Formulación de los Proyectos_x000a_Hojas de vida de los indicadores_x000a_Lineamientos_x000a_Reportes de seguimiento del Plan de Acción _x000a_Correos electrónicos_x000a_Documentos de tramite de las modificaciones presupuestales _x000a_"/>
  </r>
  <r>
    <n v="2025"/>
    <m/>
    <x v="0"/>
    <x v="0"/>
    <s v="Realizar el 100% del seguimiento y acompañamiento metodológico a los proyectos de inversión de la entidad."/>
    <x v="0"/>
    <s v="Analizar, consolidar y registrar la programación y los resultados de los avances de las metas PDD y de los proyectos de inversión a cargo de la SDP, en los sistemas de información oficiales del orden distrital y nacional."/>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l seguimiento de los componentes de gestión e inversión de los proyectos de inversión._x000a_Documentos de formulación."/>
  </r>
  <r>
    <n v="2025"/>
    <m/>
    <x v="0"/>
    <x v="0"/>
    <s v="Realizar el 100% del seguimiento y acompañamiento metodológico a los proyectos de inversión de la entidad."/>
    <x v="0"/>
    <s v="Contribuir con la elaboración de los informes sobre los avances de los proyectos de inversión y requerimientos solicitados a la entidad en relación con los resultados de la gestión (cuenta anual, rendición de cuentas, auditoría de regularidad - contraloría, etc)"/>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Informes de Gestión_x000a_Respuestas a requerimientos de entes de control_x000a_Respuestas a derechos de petición_x000a_Informes de retroalimentación a los resultados de la inversión y del avance de las metas del plan de desarrollo. _x000a_"/>
  </r>
  <r>
    <n v="2025"/>
    <m/>
    <x v="0"/>
    <x v="0"/>
    <s v="Realizar el 100% del seguimiento y acompañamiento metodológico a los proyectos de inversión de la entidad."/>
    <x v="0"/>
    <s v="Revisar y actualizar del Plan Anual de Adquisiones y la estructura de gasto de los proyectos de inversión."/>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ovimientos entre pospres_x000a_Homologación de pospres_x000a_Correo electrónico con el producto de la revisión."/>
  </r>
  <r>
    <n v="2025"/>
    <m/>
    <x v="0"/>
    <x v="0"/>
    <s v="Realizar el 100% del seguimiento y acompañamiento metodológico a los proyectos de inversión de la entidad."/>
    <x v="0"/>
    <s v="Acompañar el seguimiento a los proyectos de la entidad que cuentan con recursos del Sistema General de Regalías."/>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 seguimiento a los proyectos SGR_x000a_Actas de reunión_x000a_Correos electrónicos."/>
  </r>
  <r>
    <n v="2025"/>
    <m/>
    <x v="0"/>
    <x v="0"/>
    <s v="Asesorar metodológicamente el 100% la construcción del documento de programación del presupuesto de inversión de la entidad._x000a_"/>
    <x v="0"/>
    <s v="Elaborar los lineamientos institucionales para la estructuración del anteproyecto de presupuesto componente de inversión de conformidad con las directrices de la secretaria distrital de hacienda."/>
    <s v="33.3"/>
    <s v="Política MIPG- Planeación Institucional- Seguimiento y Evaluación del Desempeño Institucional_x000a_Gestión presupuestal y eficiencia del gasto público"/>
    <d v="2025-07-01T00:00:00"/>
    <d v="2025-08-31T00:00:00"/>
    <n v="0"/>
    <n v="0"/>
    <n v="0"/>
    <n v="0"/>
    <n v="0"/>
    <n v="0"/>
    <n v="0.8"/>
    <n v="0.2"/>
    <n v="0"/>
    <n v="0"/>
    <n v="0"/>
    <n v="0"/>
    <n v="1"/>
    <s v="Dirección de Planeación Institucional"/>
    <s v="Documento de lineamientos para la elaboración del anteproyecto de la vigencia 2026"/>
  </r>
  <r>
    <n v="2025"/>
    <m/>
    <x v="0"/>
    <x v="0"/>
    <s v="Asesorar metodológicamente el 100% la construcción del documento de programación del presupuesto de inversión de la entidad."/>
    <x v="0"/>
    <s v="Revisar y consolidar la propuesta del anteproyecto de inversión 2026 que realicen las gerencias de los proyectos de inversión a cargo de la entidad, así como la elaboración del documento final de la programación del presupuesto de inversión de la vigencia."/>
    <s v="33.3"/>
    <s v="Política MIPG- Planeación Institucional- Seguimiento y Evaluación del Desempeño Institucional_x000a_Gestión presupuestal y eficiencia del gasto público"/>
    <d v="2025-08-01T00:00:00"/>
    <d v="2025-12-31T00:00:00"/>
    <n v="0"/>
    <n v="0"/>
    <n v="0"/>
    <n v="0"/>
    <n v="0"/>
    <n v="0"/>
    <n v="0"/>
    <n v="0.3"/>
    <n v="0.3"/>
    <n v="0.15"/>
    <n v="0.15"/>
    <n v="0.1"/>
    <n v="1"/>
    <s v="Dirección de Planeación Institucional"/>
    <s v="Presentación con la propuesta de programación del presupuesto _x000a_Documento de programación del presupuesto 2026 componente de inversión._x000a_Presentación con la propuesta de programación para el comité directivo._x000a_"/>
  </r>
  <r>
    <n v="2025"/>
    <m/>
    <x v="0"/>
    <x v="0"/>
    <s v="Asesorar metodológicamente el 100% la construcción del documento de programación del presupuesto de inversión de la entidad."/>
    <x v="0"/>
    <s v="Consolidar, validar, viabilizar y cargar la programación presupuestal de la vigencia 2026 en los aplicativos  oficiales del orden distrital y nacional y acompañar el proceso de sustentación."/>
    <s v="33.3"/>
    <s v="Política MIPG- Planeación Institucional- Seguimiento y Evaluación del Desempeño Institucional_x000a_Gestión presupuestal y eficiencia del gasto público"/>
    <d v="2025-11-01T00:00:00"/>
    <d v="2025-12-31T00:00:00"/>
    <n v="0"/>
    <n v="0"/>
    <n v="0"/>
    <n v="0"/>
    <n v="0"/>
    <n v="0"/>
    <n v="0"/>
    <n v="0"/>
    <n v="0"/>
    <n v="0"/>
    <n v="0.2"/>
    <n v="0.8"/>
    <n v="1"/>
    <s v="Dirección de Planeación Institucional"/>
    <s v="Plantilla de programación del presupuesto para cargue en BPC_x000a_Reporte POAI vigencia 2026_x000a_"/>
  </r>
  <r>
    <n v="2025"/>
    <s v="Proyecto 8052 - Fortalecimiento del modelo de operación de la SDP a través del desarrollo de estrategias que mejoren la capacidad institucional y atiendan las necesidades de la ciudadanía Bogotá D.C."/>
    <x v="0"/>
    <x v="0"/>
    <s v="Ejecutar  un (1) Plan Estratégico para la actualización del Sistema de Gestión."/>
    <x v="1"/>
    <s v="Realizar las acciones necesarias para el desarrollo de actualizaciones,seguimiento, la implementación y sostenibilidad del sistema de gestión de la SDP "/>
    <n v="100"/>
    <s v="No aplica"/>
    <d v="2025-01-01T00:00:00"/>
    <d v="2025-12-31T00:00:00"/>
    <n v="0.05"/>
    <n v="0.09"/>
    <n v="0.09"/>
    <n v="0.09"/>
    <n v="0.09"/>
    <n v="0.09"/>
    <n v="0.09"/>
    <n v="0.09"/>
    <n v="0.09"/>
    <n v="0.09"/>
    <n v="0.09"/>
    <n v="0.05"/>
    <n v="0.99999999999999989"/>
    <s v="Dirección de Planeación Institucional"/>
    <s v="Reporte de actividades ejecutadas en el marco del cumplimiento de las politicas de MIPG y el mantenimiento del Sistema de Gestión de la SDP"/>
  </r>
  <r>
    <n v="2025"/>
    <m/>
    <x v="0"/>
    <x v="1"/>
    <s v="CES-CA-001 Implementar el 100% de las actividades requeridas para mantener el Sistema de Gestión de la entidad"/>
    <x v="0"/>
    <s v="Mantener actualizada la información en la página web de la SDP."/>
    <n v="15"/>
    <s v="Transparencia, acceso a la información pública y lucha contra la corrupción"/>
    <s v="Ene"/>
    <s v="Dic"/>
    <n v="8"/>
    <n v="8"/>
    <n v="9"/>
    <n v="8"/>
    <n v="8"/>
    <n v="9"/>
    <n v="8"/>
    <n v="8"/>
    <n v="9"/>
    <n v="8"/>
    <n v="8"/>
    <n v="9"/>
    <n v="100"/>
    <s v="Oficina Asesora de Comunicaciones"/>
    <s v="Reporte portal y Control de solicitudes"/>
  </r>
  <r>
    <n v="2025"/>
    <m/>
    <x v="0"/>
    <x v="1"/>
    <s v="CES-CA-001 Implementar el 100% de las actividades requeridas para mantener el Sistema de Gestión de la entidad"/>
    <x v="0"/>
    <s v="Realizar la formulación y seguimiento de los planes de mejoramiento."/>
    <n v="5"/>
    <s v="Planeación Institucional_x000a_Seguimiento y Evaluación del Desempeño Institucional"/>
    <s v="Ene"/>
    <s v="Dic"/>
    <n v="8"/>
    <n v="8"/>
    <n v="9"/>
    <n v="8"/>
    <n v="8"/>
    <n v="9"/>
    <n v="8"/>
    <n v="8"/>
    <n v="9"/>
    <n v="8"/>
    <n v="8"/>
    <n v="9"/>
    <n v="100"/>
    <s v="Oficina Asesora de Comunicaciones"/>
    <s v="Formulación y reporte de seguimiento"/>
  </r>
  <r>
    <n v="2025"/>
    <m/>
    <x v="0"/>
    <x v="1"/>
    <s v="CES-CA-001 Implementar el 100% de las actividades requeridas para mantener el Sistema de Gestión de la entidad"/>
    <x v="0"/>
    <s v="Realizar la formulación y seguimiento del mapa de riesgos del proceso."/>
    <n v="15"/>
    <s v="Planeación Institucional"/>
    <s v="Ene"/>
    <s v="Dic"/>
    <n v="12"/>
    <n v="6"/>
    <n v="6"/>
    <n v="10"/>
    <n v="11"/>
    <n v="6"/>
    <n v="6"/>
    <n v="10"/>
    <n v="11"/>
    <n v="6"/>
    <n v="6"/>
    <n v="10"/>
    <n v="100"/>
    <s v="Oficina Asesora de Comunicaciones"/>
    <s v="Mapa de riesgo formulado y reporte de seguimiento"/>
  </r>
  <r>
    <n v="2025"/>
    <m/>
    <x v="0"/>
    <x v="1"/>
    <s v="CES-CA-001 Implementar el 100% de las actividades requeridas para mantener el Sistema de Gestión de la entidad"/>
    <x v="0"/>
    <s v="Participar en las actividades definidas en el marco de MIPG."/>
    <n v="15"/>
    <s v="Gestión del conocimiento y la innovación_x000a_Fortalecimiento organizacional y simplificación de procesos"/>
    <s v="Ene"/>
    <s v="Dic"/>
    <n v="8"/>
    <n v="8"/>
    <n v="9"/>
    <n v="8"/>
    <n v="8"/>
    <n v="9"/>
    <n v="8"/>
    <n v="8"/>
    <n v="9"/>
    <n v="8"/>
    <n v="8"/>
    <n v="9"/>
    <n v="100"/>
    <s v="Oficina Asesora de Comunicaciones"/>
    <s v="Correos, listas de asistencia o actas"/>
  </r>
  <r>
    <n v="2025"/>
    <m/>
    <x v="0"/>
    <x v="1"/>
    <s v="CES-CA-001 Implementar el 100% de las actividades requeridas para mantener el Sistema de Gestión de la entidad"/>
    <x v="0"/>
    <s v="Revisar y actualizar la documentación de cada proceso ."/>
    <n v="15"/>
    <s v="Fortalecimiento organizacional y simplificación de procesos"/>
    <s v="Ene"/>
    <s v="Dic"/>
    <n v="8"/>
    <n v="8"/>
    <n v="9"/>
    <n v="8"/>
    <n v="8"/>
    <n v="9"/>
    <n v="8"/>
    <n v="8"/>
    <n v="9"/>
    <n v="8"/>
    <n v="8"/>
    <n v="9"/>
    <n v="100"/>
    <s v="Oficina Asesora de Comunicaciones"/>
    <s v="Documentos revisados en borrador, correos o listas de asistencia de revisión o aprobación  y documentos oficializados en Gestionate"/>
  </r>
  <r>
    <n v="2025"/>
    <m/>
    <x v="0"/>
    <x v="1"/>
    <s v="CES-CA-001 Implementar el 100% de las actividades requeridas para mantener el Sistema de Gestión de la entidad"/>
    <x v="0"/>
    <s v="Realizar la encuesta de satisfacción (por dependencias) y la Retroalimentación de partes"/>
    <n v="20"/>
    <s v="Seguimiento y Evaluación del Desempeño Institucional"/>
    <s v="Ene"/>
    <s v="Dic"/>
    <n v="33"/>
    <n v="33"/>
    <n v="0"/>
    <n v="0"/>
    <n v="0"/>
    <n v="0"/>
    <n v="0"/>
    <n v="0"/>
    <n v="0"/>
    <n v="0"/>
    <n v="0"/>
    <n v="34"/>
    <n v="100"/>
    <s v="Oficina Asesora de Comunicaciones"/>
    <s v="Comunicado de aplicación de la encuesta, encuestas aplicadas e informe de resultados"/>
  </r>
  <r>
    <n v="2025"/>
    <m/>
    <x v="0"/>
    <x v="1"/>
    <s v="CES-CA-001 Implementar el 100% de las actividades requeridas para mantener el Sistema de Gestión de la entidad"/>
    <x v="0"/>
    <s v="Gestionar oportunamente las PQRS asignadas desde SIPA y Bogotá Te Escucha, en coherencia con las funciones de la Oficina Asesora de Comunicaciones"/>
    <n v="15"/>
    <s v="Mecanismos para mejorar la atención al Ciudadano"/>
    <s v="Ene"/>
    <s v="Dic"/>
    <n v="5"/>
    <n v="5"/>
    <n v="15"/>
    <n v="5"/>
    <n v="5"/>
    <n v="15"/>
    <n v="5"/>
    <n v="5"/>
    <n v="15"/>
    <n v="5"/>
    <n v="5"/>
    <n v="15"/>
    <n v="100"/>
    <s v="Oficina Asesora de Comunicaciones"/>
    <s v="Correos monitoreando estado del tramite de PQRS con servicio a la ciudadanía y radicados en SIPA Alertas peticiones vencidas – Plataforma Bogotá Te Escucha de servicio a la ciudadanía"/>
  </r>
  <r>
    <n v="2025"/>
    <m/>
    <x v="0"/>
    <x v="1"/>
    <s v="Obtener en el 2025 un promedio mayor al 80% de registros producidos por la SDP que tengan valoración positiva o neutral en medios de comunicación masiva"/>
    <x v="0"/>
    <s v="Realizar seguimiento a los resultados obtenidos en los registros positivos y neutros de las noticias emitidas por los diferentes medios de comunicación para toma de decisiones."/>
    <n v="50"/>
    <s v="Fortalecimiento organizacional y simplificación de procesos"/>
    <s v="Ene"/>
    <s v="Dic"/>
    <n v="8"/>
    <n v="8"/>
    <n v="9"/>
    <n v="8"/>
    <n v="8"/>
    <n v="9"/>
    <n v="8"/>
    <n v="8"/>
    <n v="9"/>
    <n v="8"/>
    <n v="8"/>
    <n v="9"/>
    <n v="100"/>
    <s v="Oficina Asesora de Comunicaciones"/>
    <s v="Informe de porcentaje de noticias negativas, neutras y positivas"/>
  </r>
  <r>
    <n v="2025"/>
    <m/>
    <x v="0"/>
    <x v="1"/>
    <s v="Obtener en el 2025 un promedio mayor al 80% de registros producidos por la SDP que tengan valoración positiva o neutral en medios de comunicación masiva"/>
    <x v="0"/>
    <s v="Analizar los resultados obtenidos en los registros positivos y neutros de las noticias emitidas por los diferentes medios de comunicación"/>
    <n v="50"/>
    <s v="Fortalecimiento organizacional y simplificación de procesos"/>
    <s v="Ene"/>
    <s v="Dic"/>
    <n v="8"/>
    <n v="8"/>
    <n v="9"/>
    <n v="8"/>
    <n v="8"/>
    <n v="9"/>
    <n v="8"/>
    <n v="8"/>
    <n v="9"/>
    <n v="8"/>
    <n v="8"/>
    <n v="9"/>
    <n v="100"/>
    <s v="Oficina Asesora de Comunicaciones"/>
    <s v="Análisis del informe de registros producidos por la SDP calificados como positivos y neutros"/>
  </r>
  <r>
    <n v="2025"/>
    <m/>
    <x v="0"/>
    <x v="1"/>
    <s v="Implementar en el 2025, la estrategia de comunicación interna y externa diseñada"/>
    <x v="0"/>
    <s v="Elaborar de contenidos periodísticos  (IN HOUSE) "/>
    <n v="20"/>
    <s v="Fortalecimiento organizacional y simplificación de procesos"/>
    <s v="Ene"/>
    <s v="Dic"/>
    <n v="8"/>
    <n v="8"/>
    <n v="9"/>
    <n v="8"/>
    <n v="8"/>
    <n v="9"/>
    <n v="8"/>
    <n v="8"/>
    <n v="9"/>
    <n v="8"/>
    <n v="8"/>
    <n v="9"/>
    <n v="100"/>
    <s v="Oficina Asesora de Comunicaciones"/>
    <s v="Estrategias de Comunicación Externa, boletines, guiones, cubrimiento de actividades, entre otros "/>
  </r>
  <r>
    <n v="2025"/>
    <m/>
    <x v="0"/>
    <x v="1"/>
    <s v="Implementar en el 2025, la estrategia de comunicación interna y externa diseñada"/>
    <x v="0"/>
    <s v="Producir piezas gráficas (IN HOUSE) "/>
    <n v="20"/>
    <s v="Fortalecimiento organizacional y simplificación de procesos"/>
    <s v="Ene"/>
    <s v="Dic"/>
    <n v="8"/>
    <n v="8"/>
    <n v="9"/>
    <n v="8"/>
    <n v="8"/>
    <n v="9"/>
    <n v="8"/>
    <n v="8"/>
    <n v="9"/>
    <n v="8"/>
    <n v="8"/>
    <n v="9"/>
    <n v="100"/>
    <s v="Oficina Asesora de Comunicaciones"/>
    <s v="Control de solicitudes y Piezas graficas de comunicación interna  y externa."/>
  </r>
  <r>
    <n v="2025"/>
    <m/>
    <x v="0"/>
    <x v="1"/>
    <s v="Implementar en el 2025, la estrategia de comunicación interna y externa diseñada"/>
    <x v="0"/>
    <s v="Producir productos audiovisuales de comunicación (IN HOUSE) "/>
    <n v="20"/>
    <s v="Fortalecimiento organizacional y simplificación de procesos"/>
    <s v="Ene"/>
    <s v="Dic"/>
    <n v="8"/>
    <n v="8"/>
    <n v="9"/>
    <n v="8"/>
    <n v="8"/>
    <n v="9"/>
    <n v="8"/>
    <n v="8"/>
    <n v="9"/>
    <n v="8"/>
    <n v="8"/>
    <n v="9"/>
    <n v="100"/>
    <s v="Oficina Asesora de Comunicaciones"/>
    <s v="Control de solicitudes y link de las aplicaciones multimedias y/o videos para la divulgación de comunicación interna  y externa."/>
  </r>
  <r>
    <n v="2025"/>
    <m/>
    <x v="0"/>
    <x v="1"/>
    <s v="Implementar en el 2025, la estrategia de comunicación interna y externa diseñada"/>
    <x v="0"/>
    <s v="Diseñ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Campañas de comunicación y estrategias internas"/>
  </r>
  <r>
    <n v="2025"/>
    <m/>
    <x v="0"/>
    <x v="1"/>
    <s v="Implementar en el 2025, la estrategia de comunicación interna y externa diseñada"/>
    <x v="0"/>
    <s v="Ejecut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Ejecución de las campañas y la atención de las solicitudes de divulgación "/>
  </r>
  <r>
    <n v="2025"/>
    <m/>
    <x v="0"/>
    <x v="1"/>
    <s v="Implementar en el 2025, la estrategia de comunicación interna y externa diseñada"/>
    <x v="0"/>
    <s v="Publicar contenidos en redes sociales teniendo e cuenta los productos generados de comunicación"/>
    <n v="10"/>
    <s v="Transparencia, acceso a la información pública y lucha contra la corrupción"/>
    <s v="Ene"/>
    <s v="Dic"/>
    <n v="4"/>
    <n v="8"/>
    <n v="10"/>
    <n v="8"/>
    <n v="8"/>
    <n v="10"/>
    <n v="8"/>
    <n v="9"/>
    <n v="9"/>
    <n v="9"/>
    <n v="8"/>
    <n v="9"/>
    <n v="100"/>
    <s v="Oficina Asesora de Comunicaciones"/>
    <s v="Informe de redes sociale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Implementar acciones de comunicación interna o externa para el cumplimiento de la estrategia de comunicación"/>
    <n v="50"/>
    <s v="No aplica"/>
    <d v="2025-01-01T00:00:00"/>
    <d v="2025-12-31T00:00:00"/>
    <n v="0.03"/>
    <n v="7.0000000000000007E-2"/>
    <n v="0.09"/>
    <n v="0.09"/>
    <n v="0.09"/>
    <n v="0.09"/>
    <n v="0.09"/>
    <n v="0.09"/>
    <n v="0.09"/>
    <n v="0.09"/>
    <n v="0.09"/>
    <n v="0.09"/>
    <n v="0.99999999999999978"/>
    <s v="Oficina Asesora de Comunicaciones"/>
    <s v="Estrategias de comunicación,  informes de monitoreo,  informe de redes, avisos de prensa de ley, notas web, notas intranet, guiones, parrilla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crear y diseñar  piezas gráficas de comunicación externa e interna."/>
    <n v="30"/>
    <s v="No aplica"/>
    <d v="2025-01-01T00:00:00"/>
    <d v="2025-12-31T00:00:00"/>
    <n v="0.03"/>
    <n v="7.0000000000000007E-2"/>
    <n v="0.09"/>
    <n v="0.09"/>
    <n v="0.09"/>
    <n v="0.09"/>
    <n v="0.09"/>
    <n v="0.09"/>
    <n v="0.09"/>
    <n v="0.09"/>
    <n v="0.09"/>
    <n v="0.09"/>
    <n v="0.99999999999999978"/>
    <s v="Oficina Asesora de Comunicaciones"/>
    <s v="Control de solicitudes y Piezas graficas para la divulgación de comunicación interna  y externa."/>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realizar y crear productos audiovisuales, animación 2D y edición y producción de fotografías"/>
    <n v="20"/>
    <s v="No aplica"/>
    <d v="2025-01-01T00:00:00"/>
    <d v="2025-12-31T00:00:00"/>
    <n v="0.03"/>
    <n v="7.0000000000000007E-2"/>
    <n v="0.09"/>
    <n v="0.09"/>
    <n v="0.09"/>
    <n v="0.09"/>
    <n v="0.09"/>
    <n v="0.09"/>
    <n v="0.09"/>
    <n v="0.09"/>
    <n v="0.09"/>
    <n v="0.09"/>
    <n v="0.99999999999999978"/>
    <s v="Oficina Asesora de Comunicaciones"/>
    <s v="Control de solicitudes y link de las aplicaciones multimedias y/o videos para la divulgación de comunicación interna  y externa."/>
  </r>
  <r>
    <n v="2025"/>
    <m/>
    <x v="0"/>
    <x v="2"/>
    <s v="Atender las solicitudes de revisión y validación cartográfica de instrumentos del POT e información urbanística "/>
    <x v="0"/>
    <s v="Responder las solicitudes a partir de la revisión y validación cartográfica de los procesos urbanísticos para su aprobación o incorporación "/>
    <n v="70"/>
    <s v="Política MIPG - Transparencia, acceso a la información pública y lucha contra la corrupción"/>
    <d v="2025-01-01T00:00:00"/>
    <d v="2025-12-31T00:00:00"/>
    <n v="0.08"/>
    <n v="0.08"/>
    <n v="0.08"/>
    <n v="0.08"/>
    <n v="0.08"/>
    <n v="0.08"/>
    <n v="0.08"/>
    <n v="0.08"/>
    <n v="0.08"/>
    <n v="0.08"/>
    <n v="0.08"/>
    <n v="0.12"/>
    <n v="0.99999999999999989"/>
    <s v="Dirección de Cartografía"/>
    <s v="Solicitudes resueltas"/>
  </r>
  <r>
    <n v="2025"/>
    <m/>
    <x v="0"/>
    <x v="2"/>
    <s v="Atender las solicitudes de revisión y validación cartográfica de instrumentos del POT e información urbanística "/>
    <x v="0"/>
    <s v="Revisar y validar cartográficamente propuestas de adopción de instrumentos POT"/>
    <n v="30"/>
    <s v="Política MIPG - Transparencia, acceso a la información pública y lucha contra la corrupción"/>
    <d v="2025-01-01T00:00:00"/>
    <d v="2025-12-31T00:00:00"/>
    <n v="0.08"/>
    <n v="0.08"/>
    <n v="0.08"/>
    <n v="0.08"/>
    <n v="0.08"/>
    <n v="0.08"/>
    <n v="0.08"/>
    <n v="0.08"/>
    <n v="0.08"/>
    <n v="0.08"/>
    <n v="0.08"/>
    <n v="0.12"/>
    <n v="0.99999999999999989"/>
    <s v="Dirección de Cartografía"/>
    <s v="Actos administrativos"/>
  </r>
  <r>
    <n v="2025"/>
    <m/>
    <x v="0"/>
    <x v="2"/>
    <s v="Actualizar una base de datos geográfica corporativa"/>
    <x v="0"/>
    <s v="Revisar y verificar la información geográfica que requieren actualización"/>
    <n v="10"/>
    <s v="Política MIPG - Transparencia, acceso a la información pública y lucha contra la corrupción"/>
    <d v="2025-01-01T00:00:00"/>
    <d v="2025-12-31T00:00:00"/>
    <n v="0.08"/>
    <n v="0.08"/>
    <n v="0.09"/>
    <n v="0.08"/>
    <n v="0.08"/>
    <n v="0.09"/>
    <n v="0.08"/>
    <n v="0.08"/>
    <n v="0.09"/>
    <n v="0.08"/>
    <n v="0.08"/>
    <n v="0.09"/>
    <n v="0.99999999999999978"/>
    <s v="Dirección de Cartografía"/>
    <s v="_x000a_Formato de verificación de información"/>
  </r>
  <r>
    <n v="2025"/>
    <m/>
    <x v="0"/>
    <x v="2"/>
    <s v="Actualizar una base de datos geográfica corporativa"/>
    <x v="0"/>
    <s v="Solicitar la información geográfica a actualizar a las diferentes fuentes de información internas y externas "/>
    <n v="20"/>
    <s v="Política MIPG - Transparencia, acceso a la información pública y lucha contra la corrupción"/>
    <d v="2025-01-01T00:00:00"/>
    <d v="2025-09-30T00:00:00"/>
    <m/>
    <m/>
    <n v="0.25"/>
    <n v="0.25"/>
    <m/>
    <m/>
    <m/>
    <n v="0.25"/>
    <n v="0.25"/>
    <m/>
    <m/>
    <m/>
    <n v="1"/>
    <s v="Dirección de Cartografía"/>
    <s v="Oficios, memorandos o correos de solicitud de información"/>
  </r>
  <r>
    <n v="2025"/>
    <m/>
    <x v="0"/>
    <x v="2"/>
    <s v="Actualizar una base de datos geográfica corporativa"/>
    <x v="0"/>
    <s v="Estructurar la información geográfica para su incorporación de acuerdo con el modelo de datos de la BDGC"/>
    <n v="70"/>
    <s v="Política MIPG - Transparencia, acceso a la información pública y lucha contra la corrupción"/>
    <d v="2025-01-01T00:00:00"/>
    <d v="2025-12-31T00:00:00"/>
    <n v="0.08"/>
    <n v="0.08"/>
    <n v="0.09"/>
    <n v="0.08"/>
    <n v="0.08"/>
    <n v="0.09"/>
    <n v="0.08"/>
    <n v="0.08"/>
    <n v="0.09"/>
    <n v="0.08"/>
    <n v="0.08"/>
    <n v="0.09"/>
    <n v="0.99999999999999978"/>
    <s v="Dirección de Cartografía"/>
    <s v="Base de datos actualizada"/>
  </r>
  <r>
    <n v="2025"/>
    <m/>
    <x v="0"/>
    <x v="2"/>
    <s v="Emitir el 100% de los certificados de estrato solicitados"/>
    <x v="0"/>
    <s v="Gestionar la actualización de la información de la estratificación en el portal geográfico SINUPOT."/>
    <n v="50"/>
    <s v="Política MIPG - Transparencia, acceso a la información pública y lucha contra la corrupción"/>
    <d v="2025-01-01T00:00:00"/>
    <d v="2025-12-31T00:00:00"/>
    <n v="0.09"/>
    <n v="0.09"/>
    <n v="0.09"/>
    <n v="0.09"/>
    <n v="0.08"/>
    <n v="0.08"/>
    <n v="0.08"/>
    <n v="0.08"/>
    <n v="0.08"/>
    <n v="0.08"/>
    <n v="0.08"/>
    <n v="0.08"/>
    <n v="0.99999999999999978"/>
    <s v="Dirección de Estratificación"/>
    <s v="Plataforma Sinu Pot"/>
  </r>
  <r>
    <n v="2025"/>
    <m/>
    <x v="0"/>
    <x v="2"/>
    <s v="Emitir el 100% de los certificados de estrato solicitados"/>
    <x v="0"/>
    <s v="Localizar la información de la vivienda de interés y emitir el certificado de estrato, sobre el SINUPOT."/>
    <n v="50"/>
    <s v="Política MIPG - Transparencia, acceso a la información pública y lucha contra la corrupción"/>
    <d v="2025-01-01T00:00:00"/>
    <d v="2025-12-31T00:00:00"/>
    <n v="0.05"/>
    <n v="0.09"/>
    <n v="0.09"/>
    <n v="0.09"/>
    <n v="0.09"/>
    <n v="0.09"/>
    <n v="0.09"/>
    <n v="0.09"/>
    <n v="0.09"/>
    <n v="0.09"/>
    <n v="0.09"/>
    <n v="0.05"/>
    <n v="0.99999999999999989"/>
    <s v="Dirección de Estratificación"/>
    <s v="Certificaciones emitidas"/>
  </r>
  <r>
    <n v="2025"/>
    <m/>
    <x v="0"/>
    <x v="2"/>
    <s v="Gestionar el 100% de las actividades del concurso económico de la estratificación de Bogotá"/>
    <x v="0"/>
    <s v="Elaborar la Resolución y el Informe Técnico de cálculo del concurso económico de las empresas comercializadoras de servicios públicos domiciliarios, para financiar el servicio de Estratificación en Bogotá D.C."/>
    <n v="40"/>
    <s v="Fortalecimiento organizacional y simplificación de procesos"/>
    <d v="2025-01-01T00:00:00"/>
    <d v="2025-12-31T00:00:00"/>
    <n v="0.5"/>
    <n v="0.2"/>
    <m/>
    <m/>
    <m/>
    <m/>
    <m/>
    <m/>
    <m/>
    <m/>
    <m/>
    <n v="0.3"/>
    <n v="1"/>
    <s v="Dirección de Estratificación"/>
    <s v="Oficios o correos con la solicitud de información"/>
  </r>
  <r>
    <n v="2025"/>
    <m/>
    <x v="0"/>
    <x v="2"/>
    <s v="Gestionar el 100% de las actividades del concurso económico de la estratificación de Bogotá"/>
    <x v="0"/>
    <s v="Gestionar los requerimientos respecto del concurso económico"/>
    <n v="20"/>
    <s v="Política MIPG - Fortalecimiento organizacional y simplificación de procesos"/>
    <d v="2025-03-01T00:00:00"/>
    <d v="2025-11-30T00:00:00"/>
    <n v="0"/>
    <n v="0"/>
    <n v="0.2"/>
    <n v="0.1"/>
    <n v="0.1"/>
    <n v="0.1"/>
    <n v="0.1"/>
    <n v="0.1"/>
    <n v="0.1"/>
    <n v="0.1"/>
    <n v="0.1"/>
    <n v="0"/>
    <n v="0.99999999999999989"/>
    <s v="Dirección de Estratificación"/>
    <s v="Respuestas emitidas"/>
  </r>
  <r>
    <n v="2025"/>
    <m/>
    <x v="0"/>
    <x v="2"/>
    <s v="Gestionar el 100% de las actividades del concurso económico de la estratificación de Bogotá"/>
    <x v="0"/>
    <s v="Emitir los recibos de pago de la primera y segunda cuota del concurso económico."/>
    <n v="40"/>
    <s v="Política MIPG - Fortalecimiento organizacional y simplificación de procesos"/>
    <d v="2025-02-01T00:00:00"/>
    <d v="2025-10-31T00:00:00"/>
    <n v="0"/>
    <n v="0.05"/>
    <n v="0.15"/>
    <n v="0.1"/>
    <n v="0.1"/>
    <n v="0.1"/>
    <n v="0.15"/>
    <n v="0.15"/>
    <n v="0.1"/>
    <n v="0.1"/>
    <n v="0"/>
    <n v="0"/>
    <n v="1"/>
    <s v="Dirección de Estratificación"/>
    <s v="Recibos de pago de la primera cuota"/>
  </r>
  <r>
    <n v="2025"/>
    <m/>
    <x v="0"/>
    <x v="2"/>
    <s v="Cumplir en un 100% la programación mensual de divulgación de Información estratégica del Calendario Estadístico._x000a_"/>
    <x v="0"/>
    <s v="Realizar la revisión, actualización,  recopilación, procesamiento y análisis de la información estadística estratégica"/>
    <n v="35"/>
    <s v="Política MIPG - Gestión de la Información Estadística"/>
    <d v="2025-01-01T00:00:00"/>
    <d v="2025-12-31T00:00:00"/>
    <n v="0.05"/>
    <n v="0.1"/>
    <n v="0.2"/>
    <n v="0.05"/>
    <n v="0.05"/>
    <n v="0.05"/>
    <n v="0.1"/>
    <n v="0.2"/>
    <n v="0.05"/>
    <n v="0.05"/>
    <n v="0.05"/>
    <n v="0.05"/>
    <n v="1.0000000000000002"/>
    <s v="Dirección de Información y Estadísticas"/>
    <s v="Archivos de trabajo"/>
  </r>
  <r>
    <n v="2025"/>
    <m/>
    <x v="0"/>
    <x v="2"/>
    <s v="Cumplir en un 100% la programación mensual de divulgación de Información estratégica del Calendario Estadístico._x000a_"/>
    <x v="0"/>
    <s v="Elaborar documentos técnicos, boletines o informes, con base en indicadores estratégicos de ciudad"/>
    <n v="35"/>
    <s v="Política MIPG - Gestión de la Información Estadística"/>
    <d v="2025-01-01T00:00:00"/>
    <d v="2025-12-31T00:00:00"/>
    <n v="0.05"/>
    <n v="0.1"/>
    <n v="0.4"/>
    <n v="0.05"/>
    <n v="0.05"/>
    <n v="0.05"/>
    <n v="0.05"/>
    <n v="0.05"/>
    <n v="0.05"/>
    <n v="0.05"/>
    <n v="0.05"/>
    <n v="0.05"/>
    <n v="1.0000000000000004"/>
    <s v="Dirección de Información y Estadísticas"/>
    <s v="Documentos, boletines o informes"/>
  </r>
  <r>
    <n v="2025"/>
    <m/>
    <x v="0"/>
    <x v="2"/>
    <s v="Cumplir en un 100% la programación mensual de divulgación de Información estratégica del Calendario Estadístico._x000a_"/>
    <x v="0"/>
    <s v="Disponer en los formatos requeridos la información estadística estratégica para su publicación o envío a usuarios "/>
    <n v="30"/>
    <s v="Política MIPG - Gestión de la Información Estadística"/>
    <d v="2025-01-01T00:00:00"/>
    <d v="2025-12-31T00:00:00"/>
    <n v="0.05"/>
    <n v="0.1"/>
    <n v="0.2"/>
    <n v="0.05"/>
    <n v="0.05"/>
    <n v="0.05"/>
    <n v="0.1"/>
    <n v="0.2"/>
    <n v="0.05"/>
    <n v="0.05"/>
    <n v="0.05"/>
    <n v="0.05"/>
    <n v="1.0000000000000002"/>
    <s v="Dirección de Información y Estadísticas"/>
    <s v="Publicación en página web o correos de envío de información"/>
  </r>
  <r>
    <n v="2025"/>
    <m/>
    <x v="0"/>
    <x v="2"/>
    <s v="Gestionar el 100% de las actividades propias de la coordinación de la Red de Observatorios Distritales - ROD"/>
    <x v="0"/>
    <s v="Acompañar a las iniciativas de creación de nuevos observatorios e incorporación a la ROD."/>
    <n v="15"/>
    <s v="Política MIPG - Gestión de la Información Estadística"/>
    <d v="2025-01-01T00:00:00"/>
    <d v="2025-12-31T00:00:00"/>
    <n v="0.05"/>
    <n v="0.05"/>
    <n v="0.1"/>
    <n v="0.1"/>
    <n v="0.1"/>
    <n v="0.1"/>
    <n v="0.1"/>
    <n v="0.1"/>
    <n v="0.1"/>
    <n v="0.1"/>
    <n v="0.05"/>
    <n v="0.05"/>
    <n v="1"/>
    <s v="Dirección de Información y Estadísticas"/>
    <s v="Informes DIES"/>
  </r>
  <r>
    <n v="2025"/>
    <m/>
    <x v="0"/>
    <x v="2"/>
    <s v="Gestionar el 100% de las actividades propias de la coordinación de la Red de Observatorios Distritales - ROD"/>
    <x v="0"/>
    <s v="Organizar y/o participar en eventos de Difusión de la ROD y su miembros."/>
    <n v="15"/>
    <s v="Política MIPG - Gestión de la Información Estadística"/>
    <d v="2025-01-01T00:00:00"/>
    <d v="2025-12-31T00:00:00"/>
    <n v="0.05"/>
    <n v="0.05"/>
    <n v="0.05"/>
    <n v="0.05"/>
    <n v="0.1"/>
    <n v="0.1"/>
    <n v="0.1"/>
    <n v="0.1"/>
    <n v="0.1"/>
    <n v="0.1"/>
    <n v="0.15"/>
    <n v="0.05"/>
    <n v="1"/>
    <s v="Dirección de Información y Estadísticas"/>
    <s v="Informes DIES"/>
  </r>
  <r>
    <n v="2025"/>
    <m/>
    <x v="0"/>
    <x v="2"/>
    <s v="Gestionar el 100% de las actividades propias de la coordinación de la Red de Observatorios Distritales - ROD"/>
    <x v="0"/>
    <s v="Realizar seguimiento a los observatorios miembros de la ROD a través  de reuniones periódicas de presentación de avances y de la aplicación y análisis de resultados de la Batería de Indicadores de Seguimiento (Acuerdo 871 de 2023)."/>
    <n v="45"/>
    <s v="Política MIPG - Gestión de la Información Estadística"/>
    <d v="2025-01-01T00:00:00"/>
    <d v="2025-11-30T00:00:00"/>
    <n v="0.05"/>
    <n v="0.1"/>
    <n v="0.1"/>
    <n v="0.1"/>
    <n v="0.1"/>
    <n v="0.1"/>
    <n v="0.1"/>
    <n v="0.1"/>
    <n v="0.1"/>
    <n v="0.1"/>
    <n v="0.05"/>
    <m/>
    <n v="0.99999999999999989"/>
    <s v="Dirección de Información y Estadísticas"/>
    <s v="Informes DIES"/>
  </r>
  <r>
    <n v="2025"/>
    <m/>
    <x v="0"/>
    <x v="2"/>
    <s v="Gestionar el 100% de las actividades propias de la coordinación de la Red de Observatorios Distritales - ROD"/>
    <x v="0"/>
    <s v="Gestionar, actualizar y publicar la información de los observatorios de la ROD en el micrositio ROD."/>
    <n v="15"/>
    <s v="Política MIPG - Gestión de la Información Estadística"/>
    <d v="2025-01-01T00:00:00"/>
    <d v="2025-12-31T00:00:00"/>
    <n v="0.05"/>
    <n v="0.1"/>
    <n v="0.1"/>
    <n v="0.1"/>
    <n v="0.1"/>
    <n v="0.1"/>
    <n v="0.1"/>
    <n v="0.1"/>
    <n v="0.1"/>
    <n v="0.05"/>
    <n v="0.05"/>
    <n v="0.05"/>
    <n v="1"/>
    <s v="Dirección de Información y Estadísticas"/>
    <s v="Micrositio ROD actualizado"/>
  </r>
  <r>
    <n v="2025"/>
    <m/>
    <x v="0"/>
    <x v="2"/>
    <s v="Gestionar el 100% de las actividades propias de la coordinación de la Red de Observatorios Distritales - ROD"/>
    <x v="0"/>
    <s v="Elaborar y presentar ante la CIEEIE del Informe Final anual de Gestión de la ROD"/>
    <n v="10"/>
    <s v="Política MIPG - Gestión de la Información Estadística"/>
    <d v="2025-10-01T00:00:00"/>
    <d v="2025-12-31T00:00:00"/>
    <m/>
    <m/>
    <m/>
    <m/>
    <m/>
    <m/>
    <m/>
    <m/>
    <m/>
    <n v="0.4"/>
    <n v="0.5"/>
    <n v="0.1"/>
    <n v="1"/>
    <s v="Dirección de Información y Estadísticas"/>
    <s v="Informe Final"/>
  </r>
  <r>
    <n v="2025"/>
    <m/>
    <x v="0"/>
    <x v="2"/>
    <s v="Responder el 100% de las solicitudes de peticiones ciudadanas, de entes de control y otros actores con oportunidad en el tiempo establecido por la Ley"/>
    <x v="0"/>
    <s v="Efectuar un seguimiento aleatorio frente a los oficios de respuesta emitidos con el fin de validar el cumplimiento de su oportunidad, realizando las mejoras que haya lugar."/>
    <n v="50"/>
    <s v="Política MIPG - Seguimiento y evaluación de la gestión institucional"/>
    <d v="2025-01-01T00:00:00"/>
    <d v="2025-12-31T00:00:00"/>
    <m/>
    <n v="0.09"/>
    <n v="0.1"/>
    <n v="0.09"/>
    <n v="0.09"/>
    <n v="0.09"/>
    <n v="0.09"/>
    <n v="0.09"/>
    <n v="0.09"/>
    <n v="0.09"/>
    <n v="0.09"/>
    <n v="0.09"/>
    <n v="0.99999999999999978"/>
    <s v="Dirección de Registros Sociales"/>
    <s v="Archivo de seguimiento"/>
  </r>
  <r>
    <n v="2025"/>
    <m/>
    <x v="0"/>
    <x v="2"/>
    <s v="Responder el 100% de las solicitudes de peticiones ciudadanas, de entes de control y otros actores con oportunidad en el tiempo establecido por la Ley"/>
    <x v="0"/>
    <s v="Diseñar e implementar una matriz de alertas preventivas con el fin de identificar las peticiones que estén próximas a vencer. "/>
    <n v="50"/>
    <s v="Política MIPG - Seguimiento y evaluación de la gestión institucional"/>
    <d v="2025-01-01T00:00:00"/>
    <d v="2025-12-31T00:00:00"/>
    <m/>
    <n v="0.09"/>
    <n v="0.1"/>
    <n v="0.09"/>
    <n v="0.09"/>
    <n v="0.09"/>
    <n v="0.09"/>
    <n v="0.09"/>
    <n v="0.09"/>
    <n v="0.09"/>
    <n v="0.09"/>
    <n v="0.09"/>
    <n v="0.99999999999999978"/>
    <s v="Dirección de Registros Sociales"/>
    <s v="matriz de alertas"/>
  </r>
  <r>
    <n v="2025"/>
    <m/>
    <x v="0"/>
    <x v="2"/>
    <s v="Capacitar el 100% del personal que se requiere para garantizar el adecuado conocimiento y  cumplimiento de los lineamientos establecidos"/>
    <x v="0"/>
    <s v="Diseñar un cronograma de capacitación de acuerdo con las necesidades identificadas"/>
    <n v="20"/>
    <s v="Política MIPG - Gestión Estratégica del Talento Humano "/>
    <d v="2025-01-01T00:00:00"/>
    <d v="2025-02-28T00:00:00"/>
    <m/>
    <n v="1"/>
    <m/>
    <m/>
    <m/>
    <m/>
    <m/>
    <m/>
    <m/>
    <m/>
    <m/>
    <m/>
    <n v="1"/>
    <s v="Dirección de Registros Sociales"/>
    <s v="Cronograma"/>
  </r>
  <r>
    <n v="2025"/>
    <m/>
    <x v="0"/>
    <x v="2"/>
    <s v="Capacitar el 100% del personal que se requiere para garantizar el adecuado conocimiento y  cumplimiento de los lineamientos establecidos"/>
    <x v="0"/>
    <s v=" Implementar el cronograma de capacitación establecido para la vigencia"/>
    <n v="60"/>
    <s v="Política MIPG - Gestión Estratégica del Talento Humano "/>
    <d v="2025-01-01T00:00:00"/>
    <d v="2025-10-31T00:00:00"/>
    <m/>
    <n v="0.35"/>
    <m/>
    <m/>
    <m/>
    <n v="0.3"/>
    <m/>
    <m/>
    <m/>
    <n v="0.35"/>
    <m/>
    <m/>
    <n v="0.99999999999999989"/>
    <s v="Dirección de Registros Sociales"/>
    <s v="Listados de asistencia"/>
  </r>
  <r>
    <n v="2025"/>
    <m/>
    <x v="0"/>
    <x v="2"/>
    <s v="Capacitar el 100% del personal que se requiere para garantizar el adecuado conocimiento y  cumplimiento de los lineamientos establecidos"/>
    <x v="0"/>
    <s v="Efectuar una evaluación/seguimiento de los temas de capacitación (en el entendido que la meta menciona que se busca garantizar el adecuado conocimiento)."/>
    <n v="20"/>
    <s v="Política MIPG - Gestión Estratégica del Talento Humano "/>
    <d v="2025-01-01T00:00:00"/>
    <d v="2025-10-31T00:00:00"/>
    <m/>
    <n v="0.35"/>
    <m/>
    <m/>
    <m/>
    <n v="0.3"/>
    <m/>
    <m/>
    <m/>
    <n v="0.35"/>
    <m/>
    <m/>
    <n v="0.99999999999999989"/>
    <s v="Dirección de Registros Sociales"/>
    <s v="Reporte de evaluaciones"/>
  </r>
  <r>
    <n v="2025"/>
    <m/>
    <x v="0"/>
    <x v="2"/>
    <s v="Implementar el 100% de las actividades requeridas para mantener el Sistema de Gestión  MIPG de la entidad"/>
    <x v="0"/>
    <s v="Realizar la formulación y seguimiento del mapa de riesgos del proceso"/>
    <n v="15"/>
    <s v="Política MIPG - Planeación Institucional"/>
    <d v="2025-04-01T00:00:00"/>
    <d v="2025-12-31T00:00:00"/>
    <m/>
    <m/>
    <m/>
    <n v="0.34"/>
    <m/>
    <m/>
    <m/>
    <n v="0.33"/>
    <m/>
    <m/>
    <m/>
    <n v="0.33"/>
    <n v="1"/>
    <s v="Subsecretaría de Información"/>
    <s v="Mapa de riesgos con el seguimiento"/>
  </r>
  <r>
    <n v="2025"/>
    <m/>
    <x v="0"/>
    <x v="2"/>
    <s v="Implementar el 100% de las actividades requeridas para mantener el Sistema de Gestión  MIPG de la entidad"/>
    <x v="0"/>
    <s v="Mantener actualizada la información en la página web de la SDP"/>
    <n v="14"/>
    <s v="Política MIPG -Transparencia, acceso a la información pública y lucha contra la corrupción"/>
    <d v="2025-03-01T00:00:00"/>
    <d v="2025-12-31T00:00:00"/>
    <m/>
    <m/>
    <n v="0.25"/>
    <m/>
    <m/>
    <n v="0.25"/>
    <m/>
    <m/>
    <n v="0.25"/>
    <m/>
    <m/>
    <n v="0.25"/>
    <n v="1"/>
    <s v="Subsecretaría de Información"/>
    <s v="Correos con la solicitud de actualización en la página web"/>
  </r>
  <r>
    <n v="2025"/>
    <m/>
    <x v="0"/>
    <x v="2"/>
    <s v="Implementar el 100% de las actividades requeridas para mantener el Sistema de Gestión  MIPG de la entidad"/>
    <x v="0"/>
    <s v="Realizar la formulación y seguimiento _x000a_de los planes de mejoramiento"/>
    <n v="14"/>
    <s v="Política MIPG - Planeación Institucional_x000a_Política MIPG - Seguimiento y Evaluación del Desempeño Institucional"/>
    <d v="2025-03-01T00:00:00"/>
    <d v="2025-12-31T00:00:00"/>
    <m/>
    <m/>
    <n v="0.25"/>
    <m/>
    <m/>
    <n v="0.25"/>
    <m/>
    <m/>
    <n v="0.25"/>
    <m/>
    <m/>
    <n v="0.25"/>
    <n v="1"/>
    <s v="Subsecretaría de Información"/>
    <s v="Planes de mejoramiento"/>
  </r>
  <r>
    <n v="2025"/>
    <m/>
    <x v="0"/>
    <x v="2"/>
    <s v="Implementar el 100% de las actividades requeridas para mantener el Sistema de Gestión  MIPG de la entidad"/>
    <x v="0"/>
    <s v="Participar en las actividades _x000a_definidas en el marco de MIPG"/>
    <n v="14"/>
    <s v="Política MIPG -Gestión del conocimiento y la _x000a_innovación_x000a_Política MIPG - Fortalecimiento organizacional y _x000a_simplificación de procesos"/>
    <d v="2025-03-01T00:00:00"/>
    <d v="2025-12-31T00:00:00"/>
    <m/>
    <m/>
    <n v="0.25"/>
    <m/>
    <m/>
    <n v="0.25"/>
    <m/>
    <m/>
    <n v="0.25"/>
    <m/>
    <m/>
    <n v="0.25"/>
    <n v="1"/>
    <s v="Subsecretaría de Información"/>
    <s v="Registros de asistencia, actas de reunión, informes y demás soportes que den cuenta de la participación del proceso en actividades definidas con relación al MIPG"/>
  </r>
  <r>
    <n v="2025"/>
    <m/>
    <x v="0"/>
    <x v="2"/>
    <s v="Implementar el 100% de las actividades requeridas para mantener el Sistema de Gestión  MIPG de la entidad"/>
    <x v="0"/>
    <s v="Revisar y actualizar la documentación_x000a_del proceso"/>
    <n v="14"/>
    <s v="Fortalecimiento organizacional y _x000a_simplificación de procesos"/>
    <d v="2025-03-01T00:00:00"/>
    <d v="2025-12-31T00:00:00"/>
    <m/>
    <m/>
    <n v="0.25"/>
    <m/>
    <m/>
    <n v="0.25"/>
    <m/>
    <m/>
    <n v="0.25"/>
    <m/>
    <m/>
    <n v="0.25"/>
    <n v="1"/>
    <s v="Subsecretaría de Información"/>
    <s v="Documentación actualizada"/>
  </r>
  <r>
    <n v="2025"/>
    <m/>
    <x v="0"/>
    <x v="2"/>
    <s v="Implementar el 100% de las actividades requeridas para mantener el Sistema de Gestión  MIPG de la entidad"/>
    <x v="0"/>
    <s v="Realizar la encuesta de satisfacción (por dependencias) y la Retroalimentación de partes"/>
    <n v="14"/>
    <s v="Seguimiento y Evaluación del Desempeño Institucional"/>
    <d v="2025-03-01T00:00:00"/>
    <d v="2025-12-31T00:00:00"/>
    <m/>
    <m/>
    <n v="0.25"/>
    <m/>
    <m/>
    <n v="0.25"/>
    <m/>
    <m/>
    <n v="0.25"/>
    <m/>
    <m/>
    <n v="0.25"/>
    <n v="1"/>
    <s v="Subsecretaría de Información"/>
    <s v="Resultados de las encuestas de participación"/>
  </r>
  <r>
    <n v="2025"/>
    <m/>
    <x v="0"/>
    <x v="2"/>
    <s v="Implementar el 100% de las actividades requeridas para mantener el Sistema de Gestión  MIPG de la entidad"/>
    <x v="0"/>
    <s v="Reportar las acciones a cargo del proceso asociadas al PTEP 2025"/>
    <n v="15"/>
    <s v="Transparencia, acceso a la información pública y lucha contra la corrupción"/>
    <d v="2025-04-01T00:00:00"/>
    <d v="2025-12-31T00:00:00"/>
    <m/>
    <m/>
    <m/>
    <n v="0.33"/>
    <m/>
    <m/>
    <m/>
    <n v="0.33"/>
    <m/>
    <m/>
    <m/>
    <n v="0.34"/>
    <n v="1"/>
    <s v="Subsecretaría de Información"/>
    <s v="Reportes del PTEP"/>
  </r>
  <r>
    <n v="2025"/>
    <s v="Proyecto 8034 - Fortalecimiento de los procesos de información para la toma de decisiones en Bogotá D.C."/>
    <x v="0"/>
    <x v="2"/>
    <s v="Mantener actualizada una Base Única de Estratificación"/>
    <x v="1"/>
    <s v="Recolectar la información insumo de la actualización de la estratificación urbana y rural de Bogotá "/>
    <n v="25"/>
    <s v="No aplica"/>
    <d v="2025-01-01T00:00:00"/>
    <d v="2025-12-31T00:00:00"/>
    <n v="0.08"/>
    <n v="0.08"/>
    <n v="0.09"/>
    <n v="0.08"/>
    <n v="0.08"/>
    <n v="0.09"/>
    <n v="0.08"/>
    <n v="0.08"/>
    <n v="0.09"/>
    <n v="0.08"/>
    <n v="0.09"/>
    <n v="0.08"/>
    <n v="0.99999999999999978"/>
    <s v="Dirección de Estratificación"/>
    <s v="Información insumo para la actualización"/>
  </r>
  <r>
    <n v="2025"/>
    <s v="Proyecto 8034 - Fortalecimiento de los procesos de información para la toma de decisiones en Bogotá D.C."/>
    <x v="0"/>
    <x v="2"/>
    <s v="Mantener actualizada una Base Única de Estratificación"/>
    <x v="1"/>
    <s v="Procesar la información recolectada para la actualización de la estratificación urbana y rural"/>
    <n v="25"/>
    <s v="No aplica"/>
    <d v="2025-01-01T00:00:00"/>
    <d v="2025-12-31T00:00:00"/>
    <n v="0.08"/>
    <n v="0.08"/>
    <n v="0.09"/>
    <n v="0.08"/>
    <n v="0.08"/>
    <n v="0.09"/>
    <n v="0.08"/>
    <n v="0.08"/>
    <n v="0.09"/>
    <n v="0.08"/>
    <n v="0.09"/>
    <n v="0.08"/>
    <n v="0.99999999999999978"/>
    <s v="Dirección de Estratificación"/>
    <s v="Base de datos actualizada"/>
  </r>
  <r>
    <n v="2025"/>
    <s v="Proyecto 8034 - Fortalecimiento de los procesos de información para la toma de decisiones en Bogotá D.C."/>
    <x v="0"/>
    <x v="2"/>
    <s v="Mantener actualizada una Base Única de Estratificación"/>
    <x v="1"/>
    <s v="Emitir los Actos Administrativos producto de la actualización de la estratificación"/>
    <n v="25"/>
    <s v="No aplica"/>
    <d v="2025-01-01T00:00:00"/>
    <d v="2025-12-31T00:00:00"/>
    <n v="0.08"/>
    <n v="0.08"/>
    <n v="0.09"/>
    <n v="0.08"/>
    <n v="0.08"/>
    <n v="0.09"/>
    <n v="0.08"/>
    <n v="0.08"/>
    <n v="0.09"/>
    <n v="0.08"/>
    <n v="0.09"/>
    <n v="0.08"/>
    <n v="0.99999999999999978"/>
    <s v="Dirección de Estratificación"/>
    <s v="Actos administrativos"/>
  </r>
  <r>
    <n v="2025"/>
    <s v="Proyecto 8034 - Fortalecimiento de los procesos de información para la toma de decisiones en Bogotá D.C."/>
    <x v="0"/>
    <x v="2"/>
    <s v="Mantener actualizada una Base Única de Estratificación"/>
    <x v="1"/>
    <s v="Realizar la difusión del estrato de las viviendas de Bogotá, mediante la expedición de certificados."/>
    <n v="25"/>
    <s v="No aplica"/>
    <d v="2025-01-01T00:00:00"/>
    <d v="2025-12-31T00:00:00"/>
    <n v="0.08"/>
    <n v="0.08"/>
    <n v="0.09"/>
    <n v="0.08"/>
    <n v="0.08"/>
    <n v="0.09"/>
    <n v="0.08"/>
    <n v="0.08"/>
    <n v="0.09"/>
    <n v="0.08"/>
    <n v="0.09"/>
    <n v="0.08"/>
    <n v="0.99999999999999978"/>
    <s v="Dirección de Estratificación"/>
    <s v="Certificados de estratificación"/>
  </r>
  <r>
    <n v="2025"/>
    <s v="Proyecto 8034 - Fortalecimiento de los procesos de información para la toma de decisiones en Bogotá D.C."/>
    <x v="0"/>
    <x v="2"/>
    <s v="Actualizar una base de datos del SISBEN"/>
    <x v="1"/>
    <s v="Atender las solicitudes de encuestas Sisbén requeridas por la ciudadanía de acuerdo con el presupuesto establecido"/>
    <n v="50"/>
    <s v="No aplica"/>
    <d v="2025-01-01T00:00:00"/>
    <d v="2025-12-31T00:00:00"/>
    <n v="0.08"/>
    <n v="0.08"/>
    <n v="0.09"/>
    <n v="0.08"/>
    <n v="0.08"/>
    <n v="0.09"/>
    <n v="0.08"/>
    <n v="0.08"/>
    <n v="0.09"/>
    <n v="0.08"/>
    <n v="0.09"/>
    <n v="0.08"/>
    <n v="0.99999999999999978"/>
    <s v="Dirección de Registros Sociales"/>
    <s v="Reporte Oracle"/>
  </r>
  <r>
    <n v="2025"/>
    <s v="Proyecto 8034 - Fortalecimiento de los procesos de información para la toma de decisiones en Bogotá D.C."/>
    <x v="0"/>
    <x v="2"/>
    <s v="Actualizar una base de datos del SISBEN"/>
    <x v="1"/>
    <s v="Atender los trámites (Solicitudes de encuesta, Inclusión, retiro, actualización) de las solicitudes ciudadanas"/>
    <n v="30"/>
    <s v="No aplica"/>
    <d v="2025-01-01T00:00:00"/>
    <d v="2025-12-31T00:00:00"/>
    <n v="0.08"/>
    <n v="0.08"/>
    <n v="0.09"/>
    <n v="0.08"/>
    <n v="0.08"/>
    <n v="0.09"/>
    <n v="0.08"/>
    <n v="0.08"/>
    <n v="0.09"/>
    <n v="0.08"/>
    <n v="0.09"/>
    <n v="0.08"/>
    <n v="0.99999999999999978"/>
    <s v="Dirección de Registros Sociales"/>
    <s v="Bateria de indicadores sisben"/>
  </r>
  <r>
    <n v="2025"/>
    <s v="Proyecto 8034 - Fortalecimiento de los procesos de información para la toma de decisiones en Bogotá D.C."/>
    <x v="0"/>
    <x v="2"/>
    <s v="Actualizar una base de datos del SISBEN"/>
    <x v="1"/>
    <s v="Realizar la transmisión de la información recolectada al DNP, del Sisben Bogotá para actualizar la Base de Datos"/>
    <n v="20"/>
    <s v="No aplica"/>
    <d v="2025-01-01T00:00:00"/>
    <d v="2025-12-31T00:00:00"/>
    <n v="0.08"/>
    <n v="0.08"/>
    <n v="0.09"/>
    <n v="0.08"/>
    <n v="0.08"/>
    <n v="0.09"/>
    <n v="0.08"/>
    <n v="0.08"/>
    <n v="0.09"/>
    <n v="0.08"/>
    <n v="0.09"/>
    <n v="0.08"/>
    <n v="0.99999999999999978"/>
    <s v="Dirección de Registros Sociales"/>
    <s v="Reporte histórico de envíos realizados"/>
  </r>
  <r>
    <n v="2025"/>
    <s v="Proyecto 8034 - Fortalecimiento de los procesos de información para la toma de decisiones en Bogotá D.C."/>
    <x v="0"/>
    <x v="2"/>
    <s v="Actualizar una base de datos maestra de IMG"/>
    <x v="1"/>
    <s v="Consolidar  la información para generar la base maestra de la estrategia de IMG"/>
    <n v="40"/>
    <s v="No aplica"/>
    <d v="2025-01-01T00:00:00"/>
    <d v="2025-12-31T00:00:00"/>
    <n v="0.08"/>
    <n v="0.08"/>
    <n v="0.09"/>
    <n v="0.08"/>
    <n v="0.08"/>
    <n v="0.09"/>
    <n v="0.08"/>
    <n v="0.08"/>
    <n v="0.09"/>
    <n v="0.08"/>
    <n v="0.09"/>
    <n v="0.08"/>
    <n v="0.99999999999999978"/>
    <s v="Dirección de Registros Sociales"/>
    <s v="Base de datos única de beneficiarios generada"/>
  </r>
  <r>
    <n v="2025"/>
    <s v="Proyecto 8034 - Fortalecimiento de los procesos de información para la toma de decisiones en Bogotá D.C."/>
    <x v="0"/>
    <x v="2"/>
    <s v="Actualizar una base de datos maestra de IMG"/>
    <x v="1"/>
    <s v="Procesar la información de la base maestra de la estrategia de IMG"/>
    <n v="40"/>
    <s v="No aplica"/>
    <d v="2025-01-01T00:00:00"/>
    <d v="2025-12-31T00:00:00"/>
    <n v="0.08"/>
    <n v="0.08"/>
    <n v="0.09"/>
    <n v="0.08"/>
    <n v="0.08"/>
    <n v="0.09"/>
    <n v="0.08"/>
    <n v="0.08"/>
    <n v="0.09"/>
    <n v="0.08"/>
    <n v="0.09"/>
    <n v="0.08"/>
    <n v="0.99999999999999978"/>
    <s v="Dirección de Registros Sociales"/>
    <s v="Correo a la subsecretaria de información, informando la actualización de la base"/>
  </r>
  <r>
    <n v="2025"/>
    <s v="Proyecto 8034 - Fortalecimiento de los procesos de información para la toma de decisiones en Bogotá D.C."/>
    <x v="0"/>
    <x v="2"/>
    <s v="Actualizar una base de datos maestra de IMG"/>
    <x v="1"/>
    <s v="Realizar la georreferenciación de la base maestra de la esta regia de IMG"/>
    <n v="20"/>
    <s v="No aplica"/>
    <d v="2025-06-01T00:00:00"/>
    <d v="2025-12-31T00:00:00"/>
    <n v="0"/>
    <n v="0"/>
    <n v="0"/>
    <n v="0"/>
    <n v="0"/>
    <n v="0.5"/>
    <n v="0"/>
    <n v="0"/>
    <n v="0"/>
    <n v="0"/>
    <n v="0"/>
    <n v="0.5"/>
    <n v="1"/>
    <s v="Dirección de Registros Sociales"/>
    <s v="Correo de la dirección de cartografía indicando que se realizó la georreferenciación indicada"/>
  </r>
  <r>
    <n v="2025"/>
    <s v="Proyecto 8034 - Fortalecimiento de los procesos de información para la toma de decisiones en Bogotá D.C."/>
    <x v="0"/>
    <x v="2"/>
    <s v="Implementar un registro social de Bogotá"/>
    <x v="1"/>
    <s v="Realizar acuerdos de intercambio de información con las entidades definidas"/>
    <n v="33"/>
    <s v="No aplica"/>
    <d v="2025-01-01T00:00:00"/>
    <d v="2025-12-31T00:00:00"/>
    <n v="0.08"/>
    <n v="0.08"/>
    <n v="0.09"/>
    <n v="0.08"/>
    <n v="0.08"/>
    <n v="0.09"/>
    <n v="0.08"/>
    <n v="0.08"/>
    <n v="0.09"/>
    <n v="0.08"/>
    <n v="0.09"/>
    <n v="0.08"/>
    <n v="0.99999999999999978"/>
    <s v="Dirección de Registros Sociales"/>
    <s v="Documentos de acuerdo de intercambio de información"/>
  </r>
  <r>
    <n v="2025"/>
    <s v="Proyecto 8034 - Fortalecimiento de los procesos de información para la toma de decisiones en Bogotá D.C."/>
    <x v="0"/>
    <x v="2"/>
    <s v="Implementar un registro social de Bogotá"/>
    <x v="1"/>
    <s v="Consolidar y procesar las bases de datos recibidas"/>
    <n v="33"/>
    <s v="No aplica"/>
    <d v="2025-01-01T00:00:00"/>
    <d v="2025-12-31T00:00:00"/>
    <n v="0.08"/>
    <n v="0.08"/>
    <n v="0.09"/>
    <n v="0.08"/>
    <n v="0.08"/>
    <n v="0.09"/>
    <n v="0.08"/>
    <n v="0.08"/>
    <n v="0.09"/>
    <n v="0.08"/>
    <n v="0.09"/>
    <n v="0.08"/>
    <n v="0.99999999999999978"/>
    <s v="Dirección de Registros Sociales"/>
    <s v="Tablero de variables comunes"/>
  </r>
  <r>
    <n v="2025"/>
    <s v="Proyecto 8034 - Fortalecimiento de los procesos de información para la toma de decisiones en Bogotá D.C."/>
    <x v="0"/>
    <x v="2"/>
    <s v="Implementar un registro social de Bogotá"/>
    <x v="1"/>
    <s v="Construir el Sistema de información de los datos recolectados para el Registro Social de hogares"/>
    <n v="34"/>
    <s v="No aplica"/>
    <d v="2025-01-01T00:00:00"/>
    <d v="2025-12-31T00:00:00"/>
    <n v="0.08"/>
    <n v="0.08"/>
    <n v="0.09"/>
    <n v="0.08"/>
    <n v="0.08"/>
    <n v="0.09"/>
    <n v="0.08"/>
    <n v="0.08"/>
    <n v="0.09"/>
    <n v="0.08"/>
    <n v="0.09"/>
    <n v="0.08"/>
    <n v="0.99999999999999978"/>
    <s v="Dirección de Registros Sociales"/>
    <s v="Herramienta de visualización del Sistema de información"/>
  </r>
  <r>
    <n v="2025"/>
    <s v="Proyecto 8034 - Fortalecimiento de los procesos de información para la toma de decisiones en Bogotá D.C."/>
    <x v="0"/>
    <x v="2"/>
    <s v="Aplicar 5 instrumentos de captura de información para la toma de decisiones"/>
    <x v="1"/>
    <s v="Realizar el seguimiento a la ejecución de la encuesta de percepción"/>
    <n v="30"/>
    <s v="No aplica"/>
    <d v="2025-01-01T00:00:00"/>
    <d v="2025-12-31T00:00:00"/>
    <n v="0.2"/>
    <n v="7.0000000000000007E-2"/>
    <n v="7.0000000000000007E-2"/>
    <n v="7.0000000000000007E-2"/>
    <n v="7.0000000000000007E-2"/>
    <n v="7.0000000000000007E-2"/>
    <n v="0.1"/>
    <n v="7.0000000000000007E-2"/>
    <n v="7.0000000000000007E-2"/>
    <n v="7.0000000000000007E-2"/>
    <n v="7.0000000000000007E-2"/>
    <n v="7.0000000000000007E-2"/>
    <n v="1.0000000000000002"/>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Preparar y firmar el proceso contractual relacionado con la aplicación de la Encuesta Multipropósito"/>
    <n v="12"/>
    <s v="No aplica"/>
    <d v="2025-01-01T00:00:00"/>
    <d v="2025-03-31T00:00:00"/>
    <n v="0.3"/>
    <n v="0.5"/>
    <n v="0.2"/>
    <n v="0"/>
    <n v="0"/>
    <n v="0"/>
    <n v="0"/>
    <n v="0"/>
    <n v="0"/>
    <n v="0"/>
    <n v="0"/>
    <n v="0"/>
    <n v="1"/>
    <s v="Dirección de Información y Estadísticas"/>
    <s v="Documentos precontractuales "/>
  </r>
  <r>
    <n v="2025"/>
    <s v="Proyecto 8034 - Fortalecimiento de los procesos de información para la toma de decisiones en Bogotá D.C."/>
    <x v="0"/>
    <x v="2"/>
    <s v="Aplicar 5 instrumentos de captura de información para la toma de decisiones"/>
    <x v="1"/>
    <s v="Realizar el seguimiento a la ejecución de la encuesta multipropósito"/>
    <n v="45"/>
    <s v="No aplica"/>
    <d v="2025-01-01T00:00:00"/>
    <d v="2025-12-31T00:00:00"/>
    <n v="0"/>
    <n v="0"/>
    <n v="0.14000000000000001"/>
    <n v="0.14000000000000001"/>
    <n v="0.09"/>
    <n v="0.09"/>
    <n v="0.09"/>
    <n v="0.09"/>
    <n v="0.09"/>
    <n v="0.09"/>
    <n v="0.09"/>
    <n v="0.09"/>
    <n v="0.99999999999999978"/>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Apoyar otras operaciones estadísticas que desarrolle la Secretaría Distrital de Planeación y demás entidades de la Administración Distrital."/>
    <n v="13"/>
    <s v="No aplica"/>
    <d v="2025-01-01T00:00:00"/>
    <d v="2025-12-31T00:00:00"/>
    <n v="0.08"/>
    <n v="0.08"/>
    <n v="0.08"/>
    <n v="0.08"/>
    <n v="0.08"/>
    <n v="0.08"/>
    <n v="0.08"/>
    <n v="0.08"/>
    <n v="0.09"/>
    <n v="0.09"/>
    <n v="0.09"/>
    <n v="0.09"/>
    <n v="0.99999999999999989"/>
    <s v="Dirección de Información y Estadísticas"/>
    <s v="Informes, boletines"/>
  </r>
  <r>
    <n v="2025"/>
    <s v="Proyecto 8034 - Fortalecimiento de los procesos de información para la toma de decisiones en Bogotá D.C."/>
    <x v="0"/>
    <x v="2"/>
    <s v="Consolidar el 100% de la primera fase del sistema de información de planeación distrital"/>
    <x v="1"/>
    <s v="Realizar el levantamiento de necesidades  y experiencias de actores externos de la entidad. "/>
    <n v="15"/>
    <s v="No aplica"/>
    <d v="2025-02-01T00:00:00"/>
    <d v="2025-04-30T00:00:00"/>
    <n v="0"/>
    <n v="0.2"/>
    <n v="0.3"/>
    <n v="0.5"/>
    <n v="0"/>
    <n v="0"/>
    <n v="0"/>
    <n v="0"/>
    <n v="0"/>
    <n v="0"/>
    <n v="0"/>
    <n v="0"/>
    <n v="1"/>
    <s v="Subsecretaria de Información"/>
    <s v="Documento de diagnóstico"/>
  </r>
  <r>
    <n v="2025"/>
    <s v="Proyecto 8034 - Fortalecimiento de los procesos de información para la toma de decisiones en Bogotá D.C."/>
    <x v="0"/>
    <x v="2"/>
    <s v="Consolidar el 100% de la primera fase del sistema de información de planeación distrital"/>
    <x v="1"/>
    <s v="Hacer una evaluación de activos y herramientas de gestión de información existentes, la identificación de posibles esquemas de gobernanza de datos y requerimientos para la  interoperabilidad de los datos. "/>
    <n v="30"/>
    <s v="No aplica"/>
    <d v="2025-02-01T00:00:00"/>
    <d v="2025-05-30T00:00:00"/>
    <n v="0"/>
    <n v="0.25"/>
    <n v="0.25"/>
    <n v="0.25"/>
    <n v="0.25"/>
    <n v="0"/>
    <n v="0"/>
    <n v="0"/>
    <n v="0"/>
    <n v="0"/>
    <n v="0"/>
    <n v="0"/>
    <n v="1"/>
    <s v="Subsecretaria de Información"/>
    <s v="Catalogo de activos de información"/>
  </r>
  <r>
    <n v="2025"/>
    <s v="Proyecto 8034 - Fortalecimiento de los procesos de información para la toma de decisiones en Bogotá D.C."/>
    <x v="0"/>
    <x v="2"/>
    <s v="Consolidar el 100% de la primera fase del sistema de información de planeación distrital"/>
    <x v="1"/>
    <s v="Definir los roles y alcances, así como los módulos que estructurarán el Sistema de Información.  "/>
    <n v="25"/>
    <s v="No aplica"/>
    <d v="2025-05-01T00:00:00"/>
    <d v="2025-11-30T00:00:00"/>
    <n v="0"/>
    <n v="0"/>
    <n v="0"/>
    <n v="0"/>
    <n v="0.1"/>
    <n v="0.1"/>
    <n v="0.3"/>
    <n v="0.2"/>
    <n v="0.1"/>
    <n v="0.1"/>
    <n v="0.1"/>
    <n v="0"/>
    <n v="0.99999999999999989"/>
    <s v="Subsecretaria de Información"/>
    <s v="Documento de planeación de la solución"/>
  </r>
  <r>
    <n v="2025"/>
    <s v="Proyecto 8034 - Fortalecimiento de los procesos de información para la toma de decisiones en Bogotá D.C."/>
    <x v="0"/>
    <x v="2"/>
    <s v="Consolidar el 100% de la primera fase del sistema de información de planeación distrital"/>
    <x v="1"/>
    <s v="Identificar los aspectos técnicos requeridos para el funcionamiento del Sistema de Información, comprende infraestructura de almacenamiento, redes, seguridad y personal técnico."/>
    <n v="25"/>
    <s v="No aplica"/>
    <d v="2025-05-01T00:00:00"/>
    <d v="2025-09-30T00:00:00"/>
    <n v="0"/>
    <n v="0"/>
    <n v="0"/>
    <n v="0"/>
    <n v="0.2"/>
    <n v="0.2"/>
    <n v="0.2"/>
    <n v="0.2"/>
    <n v="0.2"/>
    <n v="0"/>
    <n v="0"/>
    <n v="0"/>
    <n v="1"/>
    <s v="Subsecretaria de Información"/>
    <s v="Catalogo de brechas"/>
  </r>
  <r>
    <n v="2025"/>
    <s v="Proyecto 8034 - Fortalecimiento de los procesos de información para la toma de decisiones en Bogotá D.C."/>
    <x v="0"/>
    <x v="2"/>
    <s v="Consolidar el 100% de la primera fase del sistema de información de planeación distrital"/>
    <x v="1"/>
    <s v="Desarrollar el primer prototipo del sistema"/>
    <n v="5"/>
    <s v="No aplica"/>
    <d v="2025-10-01T00:00:00"/>
    <d v="2025-12-31T00:00:00"/>
    <n v="0"/>
    <n v="0"/>
    <n v="0"/>
    <n v="0"/>
    <n v="0"/>
    <n v="0"/>
    <n v="0"/>
    <n v="0"/>
    <n v="0"/>
    <n v="0.33"/>
    <n v="0.34"/>
    <n v="0.33"/>
    <n v="1"/>
    <s v="Subsecretaria de Información"/>
    <s v="Prototipo"/>
  </r>
  <r>
    <n v="2025"/>
    <s v="Proyecto 8034 - Fortalecimiento de los procesos de información para la toma de decisiones en Bogotá D.C."/>
    <x v="0"/>
    <x v="2"/>
    <s v="Implementar el 100% el aplicativo de predio 360 "/>
    <x v="1"/>
    <s v="Validar la información a disponer para la consulta en el Aplicativo Predio 360"/>
    <n v="20"/>
    <s v="No aplica"/>
    <d v="2025-03-01T00:00:00"/>
    <d v="2025-12-31T00:00:00"/>
    <n v="0"/>
    <n v="0"/>
    <n v="0.15"/>
    <n v="0"/>
    <n v="0.2"/>
    <n v="0"/>
    <n v="0.2"/>
    <n v="0"/>
    <n v="0.2"/>
    <n v="0"/>
    <n v="0.2"/>
    <n v="0.05"/>
    <n v="1"/>
    <s v="Dirección de Cartografía"/>
    <s v="Archivo de verificación de la información"/>
  </r>
  <r>
    <n v="2025"/>
    <s v="Proyecto 8034 - Fortalecimiento de los procesos de información para la toma de decisiones en Bogotá D.C."/>
    <x v="0"/>
    <x v="2"/>
    <s v="Implementar el 100% el aplicativo de predio 360 "/>
    <x v="1"/>
    <s v="Clasificar la información de acuerdo a los roles por  consulta internos y externos"/>
    <n v="20"/>
    <s v="No aplica"/>
    <d v="2025-02-01T00:00:00"/>
    <d v="2025-10-31T00:00:00"/>
    <n v="0"/>
    <n v="0.15"/>
    <n v="0.2"/>
    <n v="0"/>
    <n v="0.2"/>
    <n v="0"/>
    <n v="0.2"/>
    <n v="0"/>
    <n v="0"/>
    <n v="0.25"/>
    <n v="0"/>
    <n v="0"/>
    <n v="1"/>
    <s v="Dirección de Cartografía"/>
    <s v="Archivo de clasificación"/>
  </r>
  <r>
    <n v="2025"/>
    <s v="Proyecto 8034 - Fortalecimiento de los procesos de información para la toma de decisiones en Bogotá D.C."/>
    <x v="0"/>
    <x v="2"/>
    <s v="Implementar el 100% el aplicativo de predio 360 "/>
    <x v="1"/>
    <s v="Socializar las funcionalides del aplicativo_x000a_actores internos y externos"/>
    <n v="30"/>
    <s v="No aplica"/>
    <d v="2025-03-01T00:00:00"/>
    <d v="2025-11-30T00:00:00"/>
    <n v="0"/>
    <n v="0"/>
    <n v="0.2"/>
    <n v="0"/>
    <n v="0.2"/>
    <n v="0"/>
    <n v="0.2"/>
    <n v="0"/>
    <n v="0.2"/>
    <n v="0"/>
    <n v="0.2"/>
    <n v="0"/>
    <n v="1"/>
    <s v="Dirección de Cartografía"/>
    <s v="presentaciones / listados de asistencia"/>
  </r>
  <r>
    <n v="2025"/>
    <s v="Proyecto 8034 - Fortalecimiento de los procesos de información para la toma de decisiones en Bogotá D.C."/>
    <x v="0"/>
    <x v="2"/>
    <s v="Implementar el 100% el aplicativo de predio 360 "/>
    <x v="1"/>
    <s v="Estabilizar el funcionamiento y despliegue del Aplicativo Predio 360"/>
    <n v="30"/>
    <s v="No aplica"/>
    <d v="2025-01-01T00:00:00"/>
    <d v="2025-12-31T00:00:00"/>
    <n v="0.05"/>
    <n v="0.15"/>
    <n v="0.05"/>
    <n v="0.1"/>
    <n v="0.1"/>
    <n v="0.05"/>
    <n v="0.1"/>
    <n v="0.05"/>
    <n v="0.1"/>
    <n v="0.05"/>
    <n v="0.1"/>
    <n v="0.1"/>
    <n v="1"/>
    <s v="Dirección de Cartografía"/>
    <s v="Aplicativo 360"/>
  </r>
  <r>
    <n v="2025"/>
    <s v="Proyecto 8034 - Fortalecimiento de los procesos de información para la toma de decisiones en Bogotá D.C."/>
    <x v="0"/>
    <x v="2"/>
    <s v="Implementar el 60% del Plan Estadístico Distrital 2025-2029."/>
    <x v="1"/>
    <s v="Actualizar los inventarios de operaciones estadísticas, registros administrativos y necesidades de información "/>
    <n v="25"/>
    <s v="No aplica"/>
    <d v="2025-01-01T00:00:00"/>
    <d v="2025-12-31T00:00:00"/>
    <n v="0"/>
    <n v="0"/>
    <n v="0.1"/>
    <n v="0.1"/>
    <n v="0.1"/>
    <n v="0.1"/>
    <n v="0.1"/>
    <n v="0.1"/>
    <n v="0.1"/>
    <n v="0.1"/>
    <n v="0.1"/>
    <n v="0.1"/>
    <n v="0.99999999999999989"/>
    <s v="Dirección de Información y Estadísticas"/>
    <s v="Inventarios de operaciones estadísticas y registros administrativos actualizados"/>
  </r>
  <r>
    <n v="2025"/>
    <s v="Proyecto 8034 - Fortalecimiento de los procesos de información para la toma de decisiones en Bogotá D.C."/>
    <x v="0"/>
    <x v="2"/>
    <s v="Implementar el 60% del Plan Estadístico Distrital 2025-2029."/>
    <x v="1"/>
    <s v="Realizar el acompañamiento sectorial para la implementación y seguimiento de los compromisos del plan de acción del Plan Estadístico Distrital"/>
    <n v="50"/>
    <s v="No aplica"/>
    <d v="2025-01-01T00:00:00"/>
    <d v="2025-12-31T00:00:00"/>
    <n v="0.05"/>
    <n v="0.08"/>
    <n v="0.08"/>
    <n v="0.08"/>
    <n v="0.09"/>
    <n v="0.09"/>
    <n v="0.09"/>
    <n v="0.09"/>
    <n v="0.09"/>
    <n v="0.09"/>
    <n v="0.09"/>
    <n v="0.08"/>
    <n v="0.99999999999999978"/>
    <s v="Dirección de Información y Estadísticas"/>
    <s v="Presentaciones"/>
  </r>
  <r>
    <n v="2025"/>
    <s v="Proyecto 8034 - Fortalecimiento de los procesos de información para la toma de decisiones en Bogotá D.C."/>
    <x v="0"/>
    <x v="2"/>
    <s v="Implementar el 60% del Plan Estadístico Distrital 2025-2029."/>
    <x v="1"/>
    <s v="Elaborar informes de seguimiento del Sector Planeación de ejecución del PED"/>
    <n v="25"/>
    <s v="No aplica"/>
    <d v="2025-01-01T00:00:00"/>
    <d v="2025-12-31T00:00:00"/>
    <n v="0"/>
    <n v="0"/>
    <n v="0.05"/>
    <n v="0.25"/>
    <n v="0"/>
    <n v="0.05"/>
    <n v="0.25"/>
    <n v="0"/>
    <n v="0.05"/>
    <n v="0.25"/>
    <n v="0"/>
    <n v="0.1"/>
    <n v="1"/>
    <s v="Dirección de Información y Estadísticas"/>
    <s v="Informes de seguimiento del PED"/>
  </r>
  <r>
    <n v="2025"/>
    <m/>
    <x v="0"/>
    <x v="3"/>
    <s v="Meta 1. Ejecutar el 100% de las actividades programadas que contribuyen a la operación de soluciones de software de la SDP 2025."/>
    <x v="0"/>
    <s v="1.1. Realizar tareas de mantenimiento a las soluciones de software que tiene en producción la SDP con el fin de propender por su sostenibilidad y continuidad en la operación._x000a_"/>
    <n v="0.5"/>
    <s v="No Aplica"/>
    <d v="2025-01-01T00:00:00"/>
    <d v="2025-12-31T00:00:00"/>
    <n v="0.08"/>
    <n v="0.08"/>
    <n v="0.08"/>
    <n v="0.08"/>
    <n v="0.08"/>
    <n v="0.08"/>
    <n v="0.08"/>
    <n v="0.08"/>
    <n v="0.09"/>
    <n v="0.09"/>
    <n v="0.09"/>
    <n v="0.09"/>
    <n v="0.99999999999999989"/>
    <s v="Dirección de TIC"/>
    <s v="Reporte avance a pruebas de requerimientos"/>
  </r>
  <r>
    <n v="2025"/>
    <m/>
    <x v="0"/>
    <x v="3"/>
    <s v="Meta 1. Ejecutar el 100% de las actividades programadas que contribuyen a la operación de soluciones de software de la SDP 2025."/>
    <x v="0"/>
    <s v="1.2. Alcanzar un alto grado de satisfacción de los usuarios en los procesos de acompañamiento técnico de los  proyectos  de construcción de soluciones de software que adelante la SDP._x000a_"/>
    <n v="0.5"/>
    <s v="No Aplica"/>
    <d v="2025-01-01T00:00:00"/>
    <d v="2025-12-31T00:00:00"/>
    <n v="0"/>
    <n v="0.09"/>
    <n v="0.09"/>
    <n v="0.09"/>
    <n v="0.09"/>
    <n v="0.09"/>
    <n v="0.09"/>
    <n v="0.09"/>
    <n v="0.09"/>
    <n v="0.09"/>
    <n v="0.09"/>
    <n v="0.1"/>
    <n v="0.99999999999999978"/>
    <s v="Dirección de TIC"/>
    <s v="Encuestas de satisfacción"/>
  </r>
  <r>
    <n v="2025"/>
    <m/>
    <x v="0"/>
    <x v="3"/>
    <s v="Meta 2. Realizar el 100% de las actividades que contribuyen a la operación de la infraestructura tecnológica de la SDP 2025._x000a_"/>
    <x v="0"/>
    <s v="2.1. Mantener un alto nivel de disponibilidad de los servicios de Infraestructura y aplicaciones de la SDP._x000a_"/>
    <n v="0.5"/>
    <s v="No Aplica"/>
    <d v="2025-01-01T00:00:00"/>
    <d v="2025-12-31T00:00:00"/>
    <n v="0"/>
    <n v="0.08"/>
    <n v="0.09"/>
    <n v="0.08"/>
    <n v="0.08"/>
    <n v="0.09"/>
    <n v="0.09"/>
    <n v="0.09"/>
    <n v="0.11"/>
    <n v="0.09"/>
    <n v="0.09"/>
    <n v="0.11"/>
    <n v="0.99999999999999989"/>
    <s v="Dirección de TIC"/>
    <s v="Mediciones realizadas a los indicadores de operaciones con evidencias a través de la matriz de indicadores"/>
  </r>
  <r>
    <n v="2025"/>
    <m/>
    <x v="0"/>
    <x v="3"/>
    <s v="Meta 2. Realizar el 100% de las actividades que contribuyen a la operación de la infraestructura tecnológica de la SDP 2025._x000a_"/>
    <x v="0"/>
    <s v="2.2. Ejecutar el Plan de Implementación de componentes de Infraestructura._x000a_"/>
    <n v="0.5"/>
    <s v="No Aplica"/>
    <d v="2025-01-01T00:00:00"/>
    <d v="2025-12-31T00:00:00"/>
    <n v="0"/>
    <n v="0.05"/>
    <n v="0.1"/>
    <n v="0.1"/>
    <n v="0.1"/>
    <n v="0.1"/>
    <n v="0.1"/>
    <n v="0.1"/>
    <n v="0.1"/>
    <n v="0.1"/>
    <n v="0.1"/>
    <n v="0.05"/>
    <n v="0.99999999999999989"/>
    <s v="Dirección de TIC"/>
    <s v="Reporte de avance del Plan de Implementación de componentes de Infraestructura con sus evidencias"/>
  </r>
  <r>
    <n v="2025"/>
    <m/>
    <x v="0"/>
    <x v="3"/>
    <s v="Meta 3. Realizar el 100% de las actividades que contribuyen a la operación de la mesa de ayuda de la SDP 2025_x000a_"/>
    <x v="0"/>
    <s v="3.1. Atender y resolver las solicitudes de soporte técnico en la mesa de ayuda de la SDP._x000a__x000a_"/>
    <n v="0.5"/>
    <s v="No Aplica"/>
    <d v="2025-01-01T00:00:00"/>
    <d v="2025-12-31T00:00:00"/>
    <n v="0.08"/>
    <n v="0.08"/>
    <n v="0.09"/>
    <n v="0.08"/>
    <n v="0.08"/>
    <n v="0.09"/>
    <n v="0.08"/>
    <n v="0.08"/>
    <n v="0.09"/>
    <n v="0.08"/>
    <n v="0.08"/>
    <n v="0.09"/>
    <n v="0.99999999999999978"/>
    <s v="Dirección de TIC"/>
    <s v="Reporte de solicitudes atendidas y resueltas con evidencias"/>
  </r>
  <r>
    <n v="2025"/>
    <m/>
    <x v="0"/>
    <x v="3"/>
    <s v="Meta 3. Realizar el 100% de las actividades que contribuyen a la operación de la mesa de ayuda de la SDP 2025_x000a_"/>
    <x v="0"/>
    <s v="3.2. Cerrar oportunamente las solicitudes de la mesa de ayuda._x000a_"/>
    <n v="0.3"/>
    <s v="No Aplica"/>
    <d v="2025-01-01T00:00:00"/>
    <d v="2025-12-31T00:00:00"/>
    <n v="0.08"/>
    <n v="0.08"/>
    <n v="0.09"/>
    <n v="0.08"/>
    <n v="0.08"/>
    <n v="0.09"/>
    <n v="0.08"/>
    <n v="0.08"/>
    <n v="0.09"/>
    <n v="0.08"/>
    <n v="0.08"/>
    <n v="0.09"/>
    <n v="0.99999999999999978"/>
    <s v="Dirección de TIC"/>
    <s v="Reporte de solicitudes cerradas oportunamente con evidencias"/>
  </r>
  <r>
    <n v="2025"/>
    <m/>
    <x v="0"/>
    <x v="3"/>
    <s v="Meta 3. Realizar el 100% de las actividades que contribuyen a la operación de la mesa de ayuda de la SDP 2025_x000a_"/>
    <x v="0"/>
    <s v="3.3. Mantener un alto nivel de satisfacción en la atención de las solicitudes de mesa de ayuda._x000a_"/>
    <n v="0.2"/>
    <s v="No Aplica"/>
    <d v="2025-01-01T00:00:00"/>
    <d v="2025-12-31T00:00:00"/>
    <n v="0.08"/>
    <n v="0.08"/>
    <n v="0.09"/>
    <n v="0.08"/>
    <n v="0.08"/>
    <n v="0.09"/>
    <n v="0.08"/>
    <n v="0.08"/>
    <n v="0.09"/>
    <n v="0.08"/>
    <n v="0.08"/>
    <n v="0.09"/>
    <n v="0.99999999999999978"/>
    <s v="Dirección de TIC"/>
    <s v="Reporte de solicitudes calificadas con evidencias"/>
  </r>
  <r>
    <n v="2025"/>
    <m/>
    <x v="0"/>
    <x v="3"/>
    <s v="Meta 4. GTI-CA-001 - Implementar el 100% de las actividades requeridas para mantener el Sistema de Gestión - MIPG de la Entidad 2025_x000a_"/>
    <x v="0"/>
    <s v="4.1. Participar en las actividades definidas en el marco del Modelo Integrado de Planeación y Gestión (MIPG)"/>
    <n v="0.2"/>
    <s v="*Gestión del conocimiento y la innovación_x000a_*Fortalecimiento organizacional y simplificación de procesos"/>
    <d v="2025-01-01T00:00:00"/>
    <d v="2025-12-31T00:00:00"/>
    <n v="0.05"/>
    <n v="0.05"/>
    <n v="0.09"/>
    <n v="0.09"/>
    <n v="0.09"/>
    <n v="0.09"/>
    <n v="0.09"/>
    <n v="0.09"/>
    <n v="0.09"/>
    <n v="0.09"/>
    <n v="0.09"/>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_x000a_"/>
    <x v="0"/>
    <s v="4.2. Realizar la formulación y seguimiento de los planes de mejoramiento propios del Proceso liderado por la Dirección de TIC."/>
    <n v="0.2"/>
    <s v="*Planeación Institucional _x000a_*Seguimiento y evaluación del desempeño institucional"/>
    <d v="2025-01-01T00:00:00"/>
    <d v="2025-12-31T00:00:00"/>
    <n v="0.09"/>
    <n v="0.09"/>
    <n v="0.09"/>
    <n v="0.08"/>
    <n v="0.08"/>
    <n v="0.08"/>
    <n v="0.08"/>
    <n v="0.08"/>
    <n v="0.08"/>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3. Realizar la formulación y seguimiento del Mapa de Riesgos del Proceso de Gobierno de TI."/>
    <n v="0.2"/>
    <s v="*Planeación Institucional"/>
    <d v="2025-01-01T00:00:00"/>
    <d v="2025-12-31T00:00:00"/>
    <n v="0.08"/>
    <n v="0.08"/>
    <n v="0.09"/>
    <n v="0.08"/>
    <n v="0.08"/>
    <n v="0.09"/>
    <n v="0.08"/>
    <n v="0.08"/>
    <n v="0.09"/>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4. Publicar en los sitios web definidos, la información de Datos Abiertos en cumplimiento de la Ley de Transparencia y el Derecho de Acceso a la Información Pública."/>
    <n v="0.1"/>
    <s v="*Transparencia, acceso a la información pública y lucha contra la corrupción_x000a_*PTEP - Quinto componente: Apertura de Información y Datos Abiertos._x000a_Subcomponente: 5.1  Apertura de datos para los ciudadanos y grupos de interés"/>
    <d v="2025-01-01T00:00:00"/>
    <d v="2025-12-31T00:00:00"/>
    <n v="0"/>
    <n v="0"/>
    <n v="0.1"/>
    <n v="0.1"/>
    <n v="0.1"/>
    <n v="0.1"/>
    <n v="0.1"/>
    <n v="0.1"/>
    <n v="0.1"/>
    <n v="0.1"/>
    <n v="0.1"/>
    <n v="0.1"/>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5. Revisar la documentación propia del Proceso liderado por la Dirección de TIC y enviar a revisión metodológica."/>
    <n v="0.2"/>
    <s v="*Fortalecimiento organizacional y simplificación de procesos"/>
    <d v="2025-01-01T00:00:00"/>
    <d v="2025-12-31T00:00:00"/>
    <n v="0.08"/>
    <n v="0.08"/>
    <n v="0.08"/>
    <n v="0.08"/>
    <n v="0.08"/>
    <n v="0.08"/>
    <n v="0.08"/>
    <n v="0.08"/>
    <n v="0.09"/>
    <n v="0.09"/>
    <n v="0.09"/>
    <n v="0.09"/>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6. Diseñar y aplicar la encuesta de satisfacción anual y reporte de la retroalimentación de partes interesadas del Proceso de Gobierno de TI."/>
    <n v="0.2"/>
    <s v="*Seguimiento y evaluación del desempeño institucional"/>
    <d v="2025-01-01T00:00:00"/>
    <d v="2025-12-31T00:00:00"/>
    <n v="0.05"/>
    <n v="0.05"/>
    <n v="0.1"/>
    <n v="0.05"/>
    <n v="0.05"/>
    <n v="0.1"/>
    <n v="0.05"/>
    <n v="0.05"/>
    <n v="0.1"/>
    <n v="0.1"/>
    <n v="0.15"/>
    <n v="0.15"/>
    <n v="1"/>
    <s v="Dirección de TIC"/>
    <s v="Reporte de seguimiento de las actividades realizadas con evidencias"/>
  </r>
  <r>
    <n v="2025"/>
    <m/>
    <x v="0"/>
    <x v="3"/>
    <s v="Meta 5. Realizar el 100% de las actividades programadas para la implementación de los lineamientos priorizados de las Políticas de Gobierno y Seguridad Digital 2025"/>
    <x v="0"/>
    <s v="5.1. Formular, ejecutar y realizar seguimiento al Plan Estratégico de Tecnologías de la Información - PETI (Decreto 612-2018) en cumplimiento de los lineamientos priorizados de la Política de Gobierno Digital."/>
    <n v="0.5"/>
    <s v="Gobierno Digital"/>
    <d v="2025-01-01T00:00:00"/>
    <d v="2025-12-31T00:00:00"/>
    <n v="0"/>
    <n v="0.08"/>
    <n v="0.08"/>
    <n v="0.09"/>
    <n v="0.09"/>
    <n v="0.09"/>
    <n v="0.09"/>
    <n v="0.09"/>
    <n v="0.09"/>
    <n v="0.1"/>
    <n v="0.1"/>
    <n v="0.1"/>
    <n v="0.99999999999999978"/>
    <s v="Dirección de TIC"/>
    <s v="Reporte de avance de las actividades programadas con evidencias"/>
  </r>
  <r>
    <n v="2025"/>
    <m/>
    <x v="0"/>
    <x v="3"/>
    <s v="Meta 5. Realizar el 100% de las actividades programadas para la implementación de los lineamientos priorizados de las Políticas de Gobierno y Seguridad Digital 2025"/>
    <x v="0"/>
    <s v="5.2. Formular, ejecutar y realizar seguimiento al Plan de Tratamiento de Riesgos de Seguridad de la Información y al Plan de Seguridad de la Información de la SDP (Decreto 612-2028) en cumplimiento de los lineamientos priorizados de la Política de Seguridad Digital."/>
    <n v="0.5"/>
    <s v="Seguridad Digital"/>
    <d v="2025-01-01T00:00:00"/>
    <d v="2025-12-31T00:00:00"/>
    <n v="0"/>
    <n v="0.08"/>
    <n v="0.08"/>
    <n v="0.09"/>
    <n v="0.09"/>
    <n v="0.09"/>
    <n v="0.09"/>
    <n v="0.09"/>
    <n v="0.09"/>
    <n v="0.1"/>
    <n v="0.1"/>
    <n v="0.1"/>
    <n v="0.99999999999999978"/>
    <s v="Dirección de TIC"/>
    <s v="Reporte de avance de las actividades programadas con evidencias"/>
  </r>
  <r>
    <n v="2025"/>
    <m/>
    <x v="0"/>
    <x v="3"/>
    <s v="Meta 6. Radicar el 95% de los procesos contractuales a cargo de la Dirección de TIC del PAA aprobado 2025."/>
    <x v="0"/>
    <s v="6.1.  Radicar todos los procesos contractuales a cargo de la Dirección de TIC del Plan Anual de Adquisiciones aprobado._x000a__x000a_"/>
    <n v="1"/>
    <s v="No Aplica"/>
    <d v="2025-01-01T00:00:00"/>
    <d v="2025-12-31T00:00:00"/>
    <n v="0"/>
    <n v="0"/>
    <n v="0.25"/>
    <n v="0"/>
    <n v="0"/>
    <n v="0.25"/>
    <n v="0"/>
    <n v="0"/>
    <n v="0.25"/>
    <n v="0"/>
    <n v="0"/>
    <n v="0.25"/>
    <n v="1"/>
    <s v="Dirección de TIC"/>
    <s v="Procesos contractuales radicados con la ejecución de las actividades según lo planeado con evidencias."/>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central de la entidad."/>
    <n v="4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de puestos de trabajo de la entidad."/>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modernizar las soluciones y herramientas de software para soportar los servicios y acceso a la información disponibles para la ciudadanía."/>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 Implementar el habilitador transversal de la Política de Gobierno Digital - Seguridad y Privacidad."/>
    <n v="40"/>
    <s v="No aplica"/>
    <d v="2025-01-01T00:00:00"/>
    <d v="2025-12-31T00:00:00"/>
    <n v="0"/>
    <n v="0"/>
    <n v="0.25"/>
    <n v="0"/>
    <n v="0"/>
    <n v="0.25"/>
    <n v="0"/>
    <n v="0"/>
    <n v="0.25"/>
    <n v="0"/>
    <n v="0"/>
    <n v="0.25"/>
    <n v="1"/>
    <s v="Dirección de TIC"/>
    <s v="Reporte de avance de las actividades programadas con evidencias de Política de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Implementar el habilitador transversal de la Política de Gobierno Digital - Gobierno Abierto."/>
    <n v="30"/>
    <s v="No aplica"/>
    <d v="2025-01-01T00:00:00"/>
    <d v="2025-12-31T00:00:00"/>
    <n v="0"/>
    <n v="0"/>
    <n v="0.25"/>
    <n v="0"/>
    <n v="0"/>
    <n v="0.25"/>
    <n v="0"/>
    <n v="0"/>
    <n v="0.25"/>
    <n v="0"/>
    <n v="0"/>
    <n v="0.25"/>
    <n v="1"/>
    <s v="Dirección de TIC"/>
    <s v="Reporte de avance de las actividades programadas con evidencias de Política de Gobierno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Fortalecer la capacidad institucional y la competencia tecnológica de la entidad."/>
    <n v="30"/>
    <s v="No aplica"/>
    <d v="2025-01-01T00:00:00"/>
    <d v="2025-12-31T00:00:00"/>
    <n v="0"/>
    <n v="0"/>
    <n v="0.25"/>
    <n v="0"/>
    <n v="0"/>
    <n v="0.25"/>
    <n v="0"/>
    <n v="0"/>
    <n v="0.25"/>
    <n v="0"/>
    <n v="0"/>
    <n v="0.25"/>
    <n v="1"/>
    <s v="Dirección de TIC"/>
    <s v="Reporte de avance de las actividades programadas con evidencias de las Políticas de Gobierno Digital y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Migrar los servicios TIC a nuevas tecnologías."/>
    <n v="50"/>
    <s v="No aplica"/>
    <d v="2025-01-01T00:00:00"/>
    <d v="2025-12-31T00:00:00"/>
    <n v="0"/>
    <n v="0"/>
    <n v="0.25"/>
    <n v="0"/>
    <n v="0"/>
    <n v="0.25"/>
    <n v="0"/>
    <n v="0"/>
    <n v="0.25"/>
    <n v="0"/>
    <n v="0"/>
    <n v="0.25"/>
    <n v="1"/>
    <s v="Dirección de TIC"/>
    <s v="Reporte de la implementación de servicios TIC con nuevas tecnologías"/>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Implementar nuevas tecnologías para soportar y asegurar la gestión institucional."/>
    <n v="50"/>
    <s v="No aplica"/>
    <d v="2025-01-01T00:00:00"/>
    <d v="2025-12-31T00:00:00"/>
    <n v="0"/>
    <n v="0"/>
    <n v="0.25"/>
    <n v="0"/>
    <n v="0"/>
    <n v="0.25"/>
    <n v="0"/>
    <n v="0"/>
    <n v="0.25"/>
    <n v="0"/>
    <n v="0"/>
    <n v="0.25"/>
    <n v="1"/>
    <s v="Dirección de TIC"/>
    <s v="Documento técnico que describa la arquitectura actualizada para la entidad"/>
  </r>
  <r>
    <n v="2025"/>
    <m/>
    <x v="0"/>
    <x v="4"/>
    <s v="E-CA-008 - IMPLEMENTAR EN EL 2025 EL 100 % DE LAS ACTIVIDADES REQUERIDAS PARA MANTENER EL SISTEMA DE GESTIÓN MIPG DE LA ENTIDAD"/>
    <x v="0"/>
    <s v="Apoyar a la DPI en la formulación y publicación de la estrategia de rendición de cuentas 2025 de la SDP"/>
    <n v="0.05"/>
    <s v="PTEP_x000a_Políticas MIPG_x000a_"/>
    <d v="2025-01-01T00:00:00"/>
    <d v="2025-12-31T00:00:00"/>
    <n v="0.08"/>
    <n v="0.08"/>
    <n v="0.08"/>
    <n v="0.08"/>
    <n v="0.08"/>
    <n v="0.08"/>
    <n v="0.08"/>
    <n v="0.08"/>
    <n v="0.09"/>
    <n v="0.09"/>
    <n v="0.09"/>
    <n v="0.09"/>
    <n v="0.99999999999999989"/>
    <s v="Oficina de Participación y Diálogo de Ciudad "/>
    <s v="DTS que contiene la estrategia _x000a_Actas _x000a_DTS con los resultados de la estrategia "/>
  </r>
  <r>
    <n v="2025"/>
    <m/>
    <x v="0"/>
    <x v="4"/>
    <s v="E-CA-008 - IMPLEMENTAR EN EL 2025 EL 100 % DE LAS ACTIVIDADES REQUERIDAS PARA MANTENER EL SISTEMA DE GESTIÓN MIPG DE LA ENTIDAD"/>
    <x v="0"/>
    <s v="Realizar un ejercicio de devolución de los resultados de las estrategias de participación en el marco de los instrumentos de planeación"/>
    <n v="0.1"/>
    <s v="PTEP_x000a_Políticas MIPG_x000a_Políticas Públicas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Apoyar la realización de la consulta a la ciudadanía, como parte del proceso de formulación del Programa de Transparencia y Ética Pública 2025 de la SDP"/>
    <n v="0.05"/>
    <s v="PTEP"/>
    <d v="2025-01-01T00:00:00"/>
    <d v="2025-12-31T00:00:00"/>
    <n v="0.04"/>
    <n v="0.04"/>
    <n v="0.04"/>
    <n v="0.08"/>
    <n v="0.08"/>
    <n v="0.08"/>
    <n v="0.1"/>
    <n v="0.1"/>
    <n v="0.1"/>
    <n v="0.1"/>
    <n v="0.12"/>
    <n v="0.12"/>
    <n v="1"/>
    <s v="Oficina de Participación y Diálogo de Ciudad "/>
    <s v="Actas o listados de asistencia "/>
  </r>
  <r>
    <n v="2025"/>
    <m/>
    <x v="0"/>
    <x v="4"/>
    <s v="E-CA-008 - IMPLEMENTAR EN EL 2025 EL 100 % DE LAS ACTIVIDADES REQUERIDAS PARA MANTENER EL SISTEMA DE GESTIÓN MIPG DE LA ENTIDAD"/>
    <x v="0"/>
    <s v="Realizar la formulación y seguimiento del mapa de riesgos del proceso"/>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Disponer y mantener actualizados los Visores Ciudadanos del Plan Institucional de Participación Ciudadana, el del Sistema de Participación Territorial y el de Asistencia Técnica del CTPD en la Página Web de la SDP."/>
    <n v="0.1"/>
    <s v="Políticas Públicas_x000a_PTEP_x000a_"/>
    <d v="2025-01-01T00:00:00"/>
    <d v="2025-12-31T00:00:00"/>
    <n v="0"/>
    <n v="0"/>
    <n v="0.09"/>
    <n v="0.09"/>
    <n v="0.09"/>
    <n v="0.09"/>
    <n v="0.09"/>
    <n v="0.1"/>
    <n v="0.1"/>
    <n v="0.1"/>
    <n v="0.1"/>
    <n v="0.15"/>
    <n v="0.99999999999999989"/>
    <s v="Oficina de Participación y Diálogo de Ciudad "/>
    <s v="Visor Ciudadano"/>
  </r>
  <r>
    <n v="2025"/>
    <m/>
    <x v="0"/>
    <x v="4"/>
    <s v="E-CA-008 - IMPLEMENTAR EN EL 2025 EL 100 % DE LAS ACTIVIDADES REQUERIDAS PARA MANTENER EL SISTEMA DE GESTIÓN MIPG DE LA ENTIDAD"/>
    <x v="0"/>
    <s v="Realizar formulación y seguimiento a los planes de mejoramiento "/>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Participar en las actividades definidas en el marco del MIPG "/>
    <n v="0.1"/>
    <s v="Políticas MIPG_x000a_"/>
    <d v="2025-01-01T00:00:00"/>
    <d v="2025-12-31T00:00:00"/>
    <n v="0.08"/>
    <n v="0.08"/>
    <n v="0.08"/>
    <n v="0.08"/>
    <n v="0.08"/>
    <n v="0.08"/>
    <n v="0.08"/>
    <n v="0.08"/>
    <n v="0.09"/>
    <n v="0.09"/>
    <n v="0.09"/>
    <n v="0.09"/>
    <n v="0.99999999999999989"/>
    <s v="Oficina de Participación y Diálogo de Ciudad "/>
    <s v="Listado de asistencia, grabación de reunión, actas"/>
  </r>
  <r>
    <n v="2025"/>
    <m/>
    <x v="0"/>
    <x v="4"/>
    <s v="E-CA-008 - IMPLEMENTAR EN EL 2025 EL 100 % DE LAS ACTIVIDADES REQUERIDAS PARA MANTENER EL SISTEMA DE GESTIÓN MIPG DE LA ENTIDAD"/>
    <x v="0"/>
    <s v="Revisar y actualizar la documentación del proceso "/>
    <n v="0.1"/>
    <s v="Políticas MIPG_x000a_"/>
    <d v="2025-01-01T00:00:00"/>
    <d v="2025-12-31T00:00:00"/>
    <n v="0.08"/>
    <n v="0.08"/>
    <n v="0.08"/>
    <n v="0.08"/>
    <n v="0.08"/>
    <n v="0.08"/>
    <n v="0.08"/>
    <n v="0.08"/>
    <n v="0.09"/>
    <n v="0.09"/>
    <n v="0.09"/>
    <n v="0.09"/>
    <n v="0.99999999999999989"/>
    <s v="Oficina de Participación y Diálogo de Ciudad "/>
    <s v="Documento revisado y actualizado "/>
  </r>
  <r>
    <n v="2025"/>
    <m/>
    <x v="0"/>
    <x v="4"/>
    <s v="E-CA-008 - IMPLEMENTAR EN EL 2025 EL 100 % DE LAS ACTIVIDADES REQUERIDAS PARA MANTENER EL SISTEMA DE GESTIÓN MIPG DE LA ENTIDAD"/>
    <x v="0"/>
    <s v="Realizar las acciones establecidas en el Plan de Trabajo (Ruta Estratégica) en el marco de la implementación del modelo de relacionamiento integral con la ciudadanía MDRIC"/>
    <n v="0.1"/>
    <s v="Políticas MIPG_x000a_PTEP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Gestionar oportunamente las PQRS asignadas desde SIPA y Bogotá Te Escucha, en coherencia con las funciones de la Oficina de Participación y Diálogo de Ciudad"/>
    <n v="0.1"/>
    <s v="Políticas MIPG_x000a_PTEP_x000a_"/>
    <d v="2025-01-01T00:00:00"/>
    <d v="2025-12-31T00:00:00"/>
    <n v="0.08"/>
    <n v="0.08"/>
    <n v="0.08"/>
    <n v="0.08"/>
    <n v="0.08"/>
    <n v="0.08"/>
    <n v="0.08"/>
    <n v="0.08"/>
    <n v="0.09"/>
    <n v="0.09"/>
    <n v="0.09"/>
    <n v="0.09"/>
    <n v="0.99999999999999989"/>
    <s v="Oficina de Participación y Diálogo de Ciudad "/>
    <s v="Alertas tempranas SIPA/BTE_x000a_Instrumento de seguimiento y control de PQRS"/>
  </r>
  <r>
    <n v="2025"/>
    <m/>
    <x v="0"/>
    <x v="4"/>
    <s v="EJECUTAR EL 100% DE LA ESTRATEGIA DE RENDICIÓN DE CUENTAS DE LA OPDC"/>
    <x v="0"/>
    <s v="Apoyar la realización de los espacios de rendición de cuentas del sector Planeación que sean solicitados. (3 diálogos ciudadanos y una audiencia pública de rendición de cuentas)"/>
    <n v="0.25"/>
    <s v="PTEP_x000a_Políticas MIPG_x000a_"/>
    <d v="2025-01-01T00:00:00"/>
    <d v="2025-12-31T00:00:00"/>
    <n v="0"/>
    <n v="0"/>
    <n v="0.06"/>
    <n v="7.0000000000000007E-2"/>
    <n v="0.08"/>
    <n v="0.08"/>
    <n v="0.1"/>
    <n v="0.1"/>
    <n v="0.12"/>
    <n v="0.12"/>
    <n v="0.12"/>
    <n v="0.15"/>
    <n v="1"/>
    <s v="Oficina de Participación y Diálogo de Ciudad "/>
    <s v="_Actas _x000a_Registro fotográfico "/>
  </r>
  <r>
    <n v="2025"/>
    <m/>
    <x v="0"/>
    <x v="4"/>
    <s v="EJECUTAR EL 100% DE LA ESTRATEGIA DE RENDICIÓN DE CUENTAS DE LA OPDC"/>
    <x v="0"/>
    <s v="Realizar seguimiento a los compromisos adquiridos con la ciudadanía en los espacios de rendición de cuentas y otros espacios de participación ciudadana  "/>
    <n v="0.25"/>
    <s v="PTEP_x000a_Políticas MIPG_x000a_"/>
    <d v="2025-01-01T00:00:00"/>
    <d v="2025-12-31T00:00:00"/>
    <n v="0"/>
    <n v="0"/>
    <n v="0"/>
    <n v="0.04"/>
    <n v="0.12"/>
    <n v="0.12"/>
    <n v="0.12"/>
    <n v="0.12"/>
    <n v="0.12"/>
    <n v="0.12"/>
    <n v="0.12"/>
    <n v="0.12"/>
    <n v="1"/>
    <s v="Oficina de Participación y Diálogo de Ciudad "/>
    <s v="Matriz de seguimiento del plan institucional de participación ciudadana que contiene enlaces con las evidencias de cada acción adelantada para el cumplimiento del PIPC. "/>
  </r>
  <r>
    <n v="2025"/>
    <m/>
    <x v="0"/>
    <x v="4"/>
    <s v="EJECUTAR EL 100% DE LA ESTRATEGIA DE RENDICIÓN DE CUENTAS DE LA OPDC"/>
    <x v="0"/>
    <s v="Realizar convocatoria a los grupos de interés, para que participen en los espacios de rendición de cuentas de la SDP (3 diálogos y audiencia pública)."/>
    <n v="0.25"/>
    <s v="PTEP_x000a_Políticas MIPG_x000a_Políticas Públicas_x000a_"/>
    <d v="2025-01-01T00:00:00"/>
    <d v="2025-12-31T00:00:00"/>
    <n v="0.08"/>
    <n v="0.08"/>
    <n v="0.08"/>
    <n v="0.08"/>
    <n v="0.08"/>
    <n v="0.08"/>
    <n v="0.08"/>
    <n v="0.08"/>
    <n v="0.09"/>
    <n v="0.09"/>
    <n v="0.09"/>
    <n v="0.09"/>
    <n v="0.99999999999999989"/>
    <s v="Oficina de Participación y Diálogo de Ciudad "/>
    <s v="DTS con la estrategia de pedagogía y transparencia para RPC_x000a_Piezas de convocatoria "/>
  </r>
  <r>
    <n v="2025"/>
    <m/>
    <x v="0"/>
    <x v="4"/>
    <s v="EJECUTAR EL 100% DE LA ESTRATEGIA DE RENDICIÓN DE CUENTAS DE LA OPDC"/>
    <x v="0"/>
    <s v="Apoyar el proceso de elaboración de la ficha técnica del nodo de rendición de cuentas, teniendo en cuenta el análisis del documento diagnóstico de los Nodos de Rendición de Cuentas existentes para la vinculación de la entidad"/>
    <n v="0.25"/>
    <s v="PTEP"/>
    <d v="2025-01-01T00:00:00"/>
    <d v="2025-12-31T00:00:00"/>
    <n v="0"/>
    <n v="0"/>
    <n v="0"/>
    <n v="0.04"/>
    <n v="0.12"/>
    <n v="0.12"/>
    <n v="0.12"/>
    <n v="0.12"/>
    <n v="0.12"/>
    <n v="0.12"/>
    <n v="0.12"/>
    <n v="0.12"/>
    <n v="1"/>
    <s v="Oficina de Participación y Diálogo de Ciudad "/>
    <s v="Archivo que contiene análisis del documento diagnóstico de los Nodos de Rendición de Cuentas existentes para la vinculación de la entidad"/>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n v="60"/>
    <s v="No aplica"/>
    <d v="2025-01-01T00:00:00"/>
    <d v="2025-12-31T00:00:00"/>
    <n v="0"/>
    <n v="0.05"/>
    <n v="0.1"/>
    <n v="0.1"/>
    <n v="0.1"/>
    <n v="0.1"/>
    <n v="0.1"/>
    <n v="0.1"/>
    <n v="0.1"/>
    <n v="0.1"/>
    <n v="0.1"/>
    <n v="0.05"/>
    <n v="0.99999999999999989"/>
    <s v="Oficina de Participación y Diálogo de Ciudad "/>
    <s v="Matriz de seguimiento del plan institucional de participación ciudadana que contiene enlaces con las evidencias de cada acción adelantada para el cumplimiento del PIPC. "/>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iseñar e implementar herramientas técnicas, metodológicas y pedagógicas para orientar y promover el derecho a laparticipación y la colaboración ciudadana en relación con los instrumentos de planeación de la SDP"/>
    <n v="40"/>
    <s v="No aplica"/>
    <d v="2025-01-01T00:00:00"/>
    <d v="2025-12-31T00:00:00"/>
    <n v="0"/>
    <n v="0"/>
    <n v="0.1"/>
    <n v="0.1"/>
    <n v="0.1"/>
    <n v="0.1"/>
    <n v="0.1"/>
    <n v="0.1"/>
    <n v="0.1"/>
    <n v="0.15"/>
    <n v="0.1"/>
    <n v="0.05"/>
    <n v="1"/>
    <s v="Oficina de Participación y Diálogo de Ciudad "/>
    <s v="Herramientas diseñadas _x000a_Actas de reunión en donde se evidencia la implementación de las herramientas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100% de apoyo administrativo y logístico a las estrategias del Consejo Territorial de Planeación Distrital de Bogotá."/>
    <n v="70"/>
    <s v="No aplica"/>
    <d v="2025-01-01T00:00:00"/>
    <d v="2025-12-31T00:00:00"/>
    <n v="0"/>
    <n v="0.05"/>
    <n v="0.05"/>
    <n v="0.05"/>
    <n v="0.1"/>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apoyo metodológico en la formulación e implementación de actividades del plan anual del Consejo Territorial de Planeación Distrital de Bogotá."/>
    <n v="30"/>
    <s v="No aplica"/>
    <d v="2025-01-01T00:00:00"/>
    <d v="2025-12-31T00:00:00"/>
    <n v="0.05"/>
    <n v="0.05"/>
    <n v="0.05"/>
    <n v="0.05"/>
    <n v="0.05"/>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Implementar 100% de una estrategia fortalecimiento técnico, conceptual,  para los procesos de activación ciudadana y alistamiento interinstitucional necesarios para el desarrollo de las asambleas deliberativas"/>
    <n v="60"/>
    <s v="No aplica"/>
    <d v="2025-01-01T00:00:00"/>
    <d v="2025-12-31T00:00:00"/>
    <n v="0"/>
    <n v="0"/>
    <n v="0.05"/>
    <n v="0.1"/>
    <n v="0.1"/>
    <n v="0.1"/>
    <n v="0.1"/>
    <n v="0.1"/>
    <n v="0.15"/>
    <n v="0.15"/>
    <n v="0.1"/>
    <n v="0.05"/>
    <n v="1"/>
    <s v="Oficina de Participación y Diálogo de Ciudad "/>
    <s v="DTS que contiene la estrategia _x000a_Actas y listados de asistencia"/>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Prestar apoyo metodológico y lógístico para el desarrollo de las Asambleas Deliberativas. "/>
    <n v="40"/>
    <s v="No aplica"/>
    <d v="2025-01-01T00:00:00"/>
    <d v="2025-12-31T00:00:00"/>
    <n v="0"/>
    <n v="0"/>
    <n v="0"/>
    <n v="0.05"/>
    <n v="0.1"/>
    <n v="0.1"/>
    <n v="0.1"/>
    <n v="0.15"/>
    <n v="0.15"/>
    <n v="0.15"/>
    <n v="0.1"/>
    <n v="0.1"/>
    <n v="1"/>
    <s v="Oficina de Participación y Diálogo de Ciudad "/>
    <s v="DTS que contiene la estrategia _x000a_Actas y listados de asistencia"/>
  </r>
  <r>
    <n v="2025"/>
    <m/>
    <x v="0"/>
    <x v="5"/>
    <s v="Implementar el 100% de las actividades requeridas para mantener el Sistema de Gestión- MIPG de la entidad"/>
    <x v="0"/>
    <s v="Participar en las actividades definidas en el marco de MIPG"/>
    <n v="15"/>
    <s v="MIPG"/>
    <d v="2025-01-01T00:00:00"/>
    <d v="2025-12-31T00:00:00"/>
    <n v="0.08"/>
    <n v="0.08"/>
    <n v="0.09"/>
    <n v="0.08"/>
    <n v="0.08"/>
    <n v="0.09"/>
    <n v="0.08"/>
    <n v="0.08"/>
    <n v="0.09"/>
    <n v="0.08"/>
    <n v="0.08"/>
    <n v="0.09"/>
    <n v="0.99999999999999978"/>
    <s v="Oficina de Laboratorio de Ciudad"/>
    <s v="Reporte de actividades definidas en el marco de MIPG"/>
  </r>
  <r>
    <n v="2025"/>
    <m/>
    <x v="0"/>
    <x v="5"/>
    <s v="Implementar el 100% de las actividades requeridas para mantener el Sistema de Gestión- MIPG de la entidad"/>
    <x v="0"/>
    <s v="Revisar y actualizar la documentación del proceso"/>
    <n v="15"/>
    <s v="MIPG"/>
    <d v="2025-01-01T00:00:00"/>
    <d v="2025-12-31T00:00:00"/>
    <m/>
    <m/>
    <n v="0.25"/>
    <m/>
    <m/>
    <n v="0.25"/>
    <m/>
    <m/>
    <n v="0.25"/>
    <m/>
    <m/>
    <n v="0.25"/>
    <n v="1"/>
    <s v="Oficina de Laboratorio de Ciudad"/>
    <s v="Documentación del proceso actualizada en el marco del sistema de gestión "/>
  </r>
  <r>
    <n v="2025"/>
    <m/>
    <x v="0"/>
    <x v="5"/>
    <s v="Implementar el 100% de las actividades requeridas para mantener el Sistema de Gestión- MIPG de la entidad"/>
    <x v="0"/>
    <s v="Realizar la encuesta de satisfacción (por dependencias) y la Retroalimentación de partes interesadas (por procesos)"/>
    <n v="10"/>
    <s v="MIPG"/>
    <d v="2025-01-01T00:00:00"/>
    <d v="2025-12-31T00:00:00"/>
    <m/>
    <m/>
    <m/>
    <m/>
    <m/>
    <n v="0.5"/>
    <m/>
    <m/>
    <m/>
    <m/>
    <m/>
    <n v="0.5"/>
    <n v="1"/>
    <s v="Oficina de Laboratorio de Ciudad"/>
    <s v="Reporte de las encuestas de satisfacción del proceso"/>
  </r>
  <r>
    <n v="2025"/>
    <m/>
    <x v="0"/>
    <x v="5"/>
    <s v="Implementar el 100% de las actividades requeridas para mantener el Sistema de Gestión- MIPG de la entidad"/>
    <x v="0"/>
    <s v="Reportar las acciones a cargo del proceso asociadas al PTEP 2025"/>
    <n v="15"/>
    <s v="PTEP"/>
    <d v="2025-01-01T00:00:00"/>
    <d v="2025-12-31T00:00:00"/>
    <m/>
    <m/>
    <m/>
    <n v="0.3"/>
    <m/>
    <m/>
    <m/>
    <n v="0.3"/>
    <m/>
    <m/>
    <m/>
    <n v="0.4"/>
    <n v="1"/>
    <s v="Oficina de Laboratorio de Ciudad"/>
    <s v="Reporte Cuatrimestral del PTEP"/>
  </r>
  <r>
    <n v="2025"/>
    <m/>
    <x v="0"/>
    <x v="5"/>
    <s v="Implementar el 100% de las actividades requeridas para mantener el Sistema de Gestión- MIPG de la entidad"/>
    <x v="0"/>
    <s v="Reportar el seguimiento al producto de políticas públicas a cargo del proceso para la vigencia 2025"/>
    <n v="15"/>
    <s v="Políticas Públicas"/>
    <d v="2025-01-01T00:00:00"/>
    <d v="2025-12-31T00:00:00"/>
    <m/>
    <m/>
    <m/>
    <m/>
    <m/>
    <m/>
    <n v="0.5"/>
    <m/>
    <m/>
    <m/>
    <m/>
    <n v="0.5"/>
    <n v="1"/>
    <s v="Oficina de Laboratorio de Ciudad"/>
    <s v="Reporte semestral de seguimiento a los productos de políticas públicas"/>
  </r>
  <r>
    <n v="2025"/>
    <m/>
    <x v="0"/>
    <x v="5"/>
    <s v="Implementar el 100% de las actividades requeridas para mantener el Sistema de Gestión- MIPG de la entidad"/>
    <x v="0"/>
    <s v="Mantener actualizada la información en la página web de la SDP. Boceto Micrositio para el reto de Ciudad 1.*"/>
    <n v="10"/>
    <s v="MIPG"/>
    <d v="2025-01-01T00:00:00"/>
    <d v="2025-12-31T00:00:00"/>
    <m/>
    <m/>
    <m/>
    <m/>
    <m/>
    <n v="0.5"/>
    <m/>
    <m/>
    <m/>
    <m/>
    <m/>
    <n v="0.5"/>
    <n v="1"/>
    <s v="Oficina de Laboratorio de Ciudad"/>
    <s v="Página Web actualizada"/>
  </r>
  <r>
    <n v="2025"/>
    <m/>
    <x v="0"/>
    <x v="5"/>
    <s v="Implementar el 100% de las actividades requeridas para mantener el Sistema de Gestión- MIPG de la entidad"/>
    <x v="0"/>
    <s v="Realizar la formulación y seguimiento del mapa de riesgos del proceso"/>
    <n v="10"/>
    <s v="MIPG"/>
    <d v="2025-01-01T00:00:00"/>
    <d v="2025-12-31T00:00:00"/>
    <m/>
    <m/>
    <n v="0.25"/>
    <m/>
    <m/>
    <n v="0.25"/>
    <m/>
    <m/>
    <n v="0.25"/>
    <m/>
    <m/>
    <n v="0.25"/>
    <n v="1"/>
    <s v="Oficina de Laboratorio de Ciudad"/>
    <s v="Registro del seguimiento al mapa de riesgos formulado"/>
  </r>
  <r>
    <n v="2025"/>
    <m/>
    <x v="0"/>
    <x v="5"/>
    <s v="Implementar el 100% de las actividades requeridas para mantener el Sistema de Gestión- MIPG de la entidad"/>
    <x v="0"/>
    <s v="Gestionar oportunamente las PQRS asignadas desde SIPA y Bogotá Te Escucha, en coherencia con las funciones de la Oficina de Laboratorio de Ciudad"/>
    <n v="10"/>
    <s v="MIPG"/>
    <d v="2025-01-01T00:00:00"/>
    <d v="2025-12-31T00:00:00"/>
    <m/>
    <m/>
    <n v="0.25"/>
    <m/>
    <m/>
    <n v="0.25"/>
    <m/>
    <m/>
    <n v="0.25"/>
    <m/>
    <m/>
    <n v="0.25"/>
    <n v="1"/>
    <s v="Oficina de Laboratorio de Ciudad"/>
    <s v="Reporte gestión de PQRS en SIPA y Bogotá Te Escucha para PTEP"/>
  </r>
  <r>
    <n v="2025"/>
    <m/>
    <x v="0"/>
    <x v="5"/>
    <s v="Generar insumos para la planificación de un sistema para la transformación de la cultura organizacional hacia la innovación  "/>
    <x v="0"/>
    <s v="Apoyar el diseño del Modelo de Gobernanza del Sistema de Gestión de la Innovación para generar cultura de innovación en la organización"/>
    <n v="50"/>
    <s v="Política Gestión Conocimiento Innovación"/>
    <d v="2025-01-01T00:00:00"/>
    <d v="2025-12-31T00:00:00"/>
    <m/>
    <m/>
    <m/>
    <m/>
    <m/>
    <n v="1"/>
    <m/>
    <m/>
    <m/>
    <m/>
    <m/>
    <m/>
    <n v="1"/>
    <s v="Oficina de Laboratorio de Ciudad"/>
    <s v="Acta de Acuerdo del Modelo de Gobernanza"/>
  </r>
  <r>
    <n v="2025"/>
    <m/>
    <x v="0"/>
    <x v="5"/>
    <s v="Generar insumos para la planificación de un sistema para la transformación de la cultura organizacional hacia la innovación  "/>
    <x v="0"/>
    <s v="Apoyar la elaboración del Plan Organizacional de Cultura de la Innovación de la Secretaría Distrital de Planeación"/>
    <n v="50"/>
    <s v="Política Gestión Conocimiento Innovación"/>
    <d v="2025-01-01T00:00:00"/>
    <d v="2025-12-31T00:00:00"/>
    <m/>
    <m/>
    <m/>
    <m/>
    <m/>
    <m/>
    <m/>
    <m/>
    <m/>
    <m/>
    <m/>
    <n v="1"/>
    <n v="1"/>
    <s v="Oficina de Laboratorio de Ciudad"/>
    <s v="Informe del apoyo en la elaboración del Plan Organizacional de Cultura de la Innovación de la SDP"/>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Revisión jurídica de las actuaciones adelantadas en cada una de las fases en desarrollo de los retos de innovación 2 y Express"/>
    <n v="25"/>
    <s v="No aplica"/>
    <d v="2025-01-01T00:00:00"/>
    <d v="2025-12-31T00:00:00"/>
    <n v="0"/>
    <n v="0"/>
    <n v="0.25"/>
    <n v="0"/>
    <n v="0"/>
    <n v="0.25"/>
    <n v="0"/>
    <n v="0"/>
    <n v="0.25"/>
    <n v="0"/>
    <n v="0"/>
    <n v="0.25"/>
    <n v="1"/>
    <s v="Oficina de Laboratorio de Ciudad"/>
    <s v="Actividades relacionadas con las diferentes etapas de los Retos 2 y Express"/>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Elaborar la metodología para priorizar los retos de ciudad propuestos por las entidades distritales"/>
    <n v="25"/>
    <s v="No aplica"/>
    <d v="2025-01-01T00:00:00"/>
    <d v="2025-12-31T00:00:00"/>
    <n v="0"/>
    <n v="0"/>
    <n v="1"/>
    <n v="0"/>
    <n v="0"/>
    <n v="0"/>
    <n v="0"/>
    <n v="0"/>
    <n v="0"/>
    <n v="0"/>
    <n v="0"/>
    <n v="0"/>
    <n v="1"/>
    <s v="Oficina de Laboratorio de Ciudad"/>
    <s v="Ficha técnica de la Metodología"/>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Priorizar los retos de ciudad propuestos por las entidades distritales que será o serán implementados en la vigencia 2025"/>
    <n v="50"/>
    <s v="No aplica"/>
    <d v="2025-01-01T00:00:00"/>
    <d v="2025-12-31T00:00:00"/>
    <n v="0"/>
    <n v="0"/>
    <n v="0.5"/>
    <n v="0"/>
    <n v="0"/>
    <n v="0.5"/>
    <n v="0"/>
    <n v="0"/>
    <n v="0"/>
    <n v="0"/>
    <n v="0"/>
    <n v="0"/>
    <n v="1"/>
    <s v="Oficina de Laboratorio de Ciudad"/>
    <s v="Documento que soporta la priorización consolidando Actividades relacinadas con la evaluación de estos potenciales retos: Blueprints, Investigaciones"/>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Gestionar la búsqueda del aliado estratégico para adelantar  los retos 2 y Express de innovación abierta asociados al desarrollo de soluciones no convencionales a retos de ciudad"/>
    <n v="25"/>
    <s v="No aplica"/>
    <d v="2025-01-01T00:00:00"/>
    <d v="2025-12-31T00:00:00"/>
    <n v="0"/>
    <n v="0"/>
    <n v="0.5"/>
    <n v="0"/>
    <n v="0"/>
    <n v="0.5"/>
    <n v="0"/>
    <n v="0"/>
    <n v="0"/>
    <n v="0"/>
    <n v="0"/>
    <n v="0"/>
    <n v="1"/>
    <s v="Oficina de Laboratorio de Ciudad"/>
    <s v="Memorando de entendimiento, convenio, contrato o cualquier documento vinculante entre la SDP y el Aliado seleccionado"/>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Realizar la gestión de los retos de innovación 2 y Express, en cada una de sus fases"/>
    <n v="75"/>
    <s v="No aplica"/>
    <d v="2025-01-01T00:00:00"/>
    <d v="2025-12-31T00:00:00"/>
    <n v="0"/>
    <n v="0"/>
    <n v="0"/>
    <n v="0"/>
    <n v="0"/>
    <n v="0.2"/>
    <n v="0"/>
    <n v="0"/>
    <n v="0.2"/>
    <n v="0"/>
    <n v="0"/>
    <n v="0.6"/>
    <n v="1"/>
    <s v="Oficina de Laboratorio de Ciudad"/>
    <s v="Actividades relacionadas en las diferentes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Revisión, consolidación y organización de información geográfica para análisis espaciales asociados  a la solución de innovación esperada para el reto 2 y reto Express"/>
    <n v="20"/>
    <s v="No aplica"/>
    <d v="2025-01-01T00:00:00"/>
    <d v="2025-12-31T00:00:00"/>
    <n v="0"/>
    <n v="0"/>
    <n v="0"/>
    <n v="0"/>
    <n v="0"/>
    <n v="0.3"/>
    <n v="0"/>
    <n v="0"/>
    <n v="0.2"/>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Organización de la documentación de acuerdo con cada fase para los retos 2 y Express"/>
    <n v="30"/>
    <s v="No aplica"/>
    <d v="2025-01-01T00:00:00"/>
    <d v="2025-12-31T00:00:00"/>
    <n v="0"/>
    <n v="0"/>
    <n v="0"/>
    <n v="0"/>
    <n v="0"/>
    <n v="0"/>
    <n v="0"/>
    <n v="0"/>
    <n v="0.5"/>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Elaboración del documento técnico compilatorio del reto para cada cada caso (Retos 2 y Express)"/>
    <n v="50"/>
    <s v="No aplica"/>
    <d v="2025-01-01T00:00:00"/>
    <d v="2025-12-31T00:00:00"/>
    <n v="0"/>
    <n v="0"/>
    <n v="0"/>
    <n v="0"/>
    <n v="0"/>
    <n v="0"/>
    <n v="0"/>
    <n v="0"/>
    <n v="0"/>
    <n v="0"/>
    <n v="0"/>
    <n v="1"/>
    <n v="1"/>
    <s v="Oficina de Laboratorio de Ciudad"/>
    <s v="Documento técnico compilatorio de cada reto"/>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Realizar el seguimiento al reto 1 Datos con Historia, ejecutado e implementado"/>
    <n v="40"/>
    <s v="No aplica"/>
    <d v="2025-01-01T00:00:00"/>
    <d v="2025-12-31T00:00:00"/>
    <n v="0"/>
    <n v="0"/>
    <n v="0.1"/>
    <n v="0"/>
    <n v="0"/>
    <n v="0.6"/>
    <n v="0"/>
    <n v="0"/>
    <n v="0.3"/>
    <n v="0"/>
    <n v="0"/>
    <n v="0"/>
    <n v="1"/>
    <s v="Oficina de Laboratorio de Ciudad"/>
    <s v="Informe de seguimiento a la fase de implementación del Reto 1: Datos con Historia"/>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Elaborar el documento de lecciones aprendidas del reto 1 Datos con Historia"/>
    <n v="60"/>
    <s v="No aplica"/>
    <d v="2025-01-01T00:00:00"/>
    <d v="2025-12-31T00:00:00"/>
    <n v="0"/>
    <n v="0"/>
    <n v="0"/>
    <n v="0"/>
    <n v="0"/>
    <n v="0"/>
    <n v="0"/>
    <n v="0"/>
    <n v="0.5"/>
    <n v="0"/>
    <n v="0"/>
    <n v="0.5"/>
    <n v="1"/>
    <s v="Oficina de Laboratorio de Ciudad"/>
    <s v="Documento compilatorio incluyendo cada una de las fases  que llevaron a la implementación del Reto 1: Datos con Historia"/>
  </r>
  <r>
    <n v="2025"/>
    <m/>
    <x v="0"/>
    <x v="6"/>
    <s v="Implementar el 100% de las actividades requeridas para mantener el Sistema de Gestión- MIPG de la entidad - CA-001ARTICULACIÓN DEL DIÁLOGO SUPRADISTRITAL"/>
    <x v="0"/>
    <s v="Realizar la formulación y seguimiento del mapa de riesgos del proceso"/>
    <n v="20"/>
    <s v="MIPG - Fortalecimiento organizacional y simplificación de procesos "/>
    <d v="2025-04-01T00:00:00"/>
    <d v="2025-12-31T00:00:00"/>
    <n v="0"/>
    <n v="0"/>
    <n v="0"/>
    <n v="0.33"/>
    <n v="0"/>
    <n v="0"/>
    <n v="0"/>
    <n v="0.33"/>
    <n v="0"/>
    <n v="0"/>
    <n v="0"/>
    <n v="0.34"/>
    <n v="1"/>
    <s v="Oficina de Integración Regional "/>
    <s v="Radicado SIPA seguimiento mapa de riesgos del proceso "/>
  </r>
  <r>
    <n v="2025"/>
    <m/>
    <x v="0"/>
    <x v="6"/>
    <s v="Implementar el 100% de las actividades requeridas para mantener el Sistema de Gestión- MIPG de la entidad - CA-001ARTICULACIÓN DEL DIÁLOGO SUPRADISTRITAL"/>
    <x v="0"/>
    <s v="Mantener actualizada la información en la página web de la SDP"/>
    <n v="20"/>
    <s v="MIPG - Transparencia, acceso a la información pública y lucha contra la corrupción "/>
    <d v="2025-03-01T00:00:00"/>
    <d v="2025-12-31T00:00:00"/>
    <n v="0"/>
    <n v="0"/>
    <n v="0.05"/>
    <n v="0.05"/>
    <n v="0.05"/>
    <n v="0.05"/>
    <n v="0.05"/>
    <n v="0.05"/>
    <n v="0.1"/>
    <n v="0.1"/>
    <n v="0.1"/>
    <n v="0.4"/>
    <n v="1"/>
    <s v="Oficina de Integración Regional "/>
    <s v="Relación información y publicaciones página web "/>
  </r>
  <r>
    <n v="2025"/>
    <m/>
    <x v="0"/>
    <x v="6"/>
    <s v="Implementar el 100% de las actividades requeridas para mantener el Sistema de Gestión- MIPG de la entidad - CA-001ARTICULACIÓN DEL DIÁLOGO SUPRADISTRITAL"/>
    <x v="0"/>
    <s v="Realizar la formulación y seguimiento de los planes de mejoramiento"/>
    <n v="10"/>
    <s v="MIPG- Planeación Institucional_x000a_Seguimiento y Evaluación del Desempeño Institucional "/>
    <d v="2025-04-01T00:00:00"/>
    <d v="2025-12-31T00:00:00"/>
    <n v="0"/>
    <n v="0"/>
    <n v="0"/>
    <n v="0.33"/>
    <n v="0"/>
    <n v="0"/>
    <n v="0"/>
    <n v="0.33"/>
    <n v="0"/>
    <n v="0"/>
    <n v="0"/>
    <n v="0.34"/>
    <n v="1"/>
    <s v="Oficina de Integración Regional "/>
    <s v="Radicado SIPA seguimiento planes de mejoramiento del proceso  (en caso de formular planes de mejoramiento)"/>
  </r>
  <r>
    <n v="2025"/>
    <m/>
    <x v="0"/>
    <x v="6"/>
    <s v="Implementar el 100% de las actividades requeridas para mantener el Sistema de Gestión- MIPG de la entidad - CA-001ARTICULACIÓN DEL DIÁLOGO SUPRADISTRITAL"/>
    <x v="0"/>
    <s v="Participar en las actividades definidas en el marco de MIPG"/>
    <n v="20"/>
    <s v="MIPG-Gestión del conocimiento y la innovación_x000a_Fortalecimiento organizacional y simplificación de procesos "/>
    <d v="2025-01-01T00:00:00"/>
    <d v="2025-12-31T00:00:00"/>
    <n v="0.02"/>
    <n v="0.02"/>
    <n v="0.02"/>
    <n v="0.27"/>
    <n v="0"/>
    <n v="0"/>
    <n v="0"/>
    <n v="0.33"/>
    <n v="0"/>
    <n v="0"/>
    <n v="0"/>
    <n v="0.34"/>
    <n v="1"/>
    <s v="Oficina de Integración Regional "/>
    <s v="Evidencias reuniones, capacitaciones, comunicaciones en el marco de MIPG "/>
  </r>
  <r>
    <n v="2025"/>
    <m/>
    <x v="0"/>
    <x v="6"/>
    <s v="Implementar el 100% de las actividades requeridas para mantener el Sistema de Gestión- MIPG de la entidad - CA-001ARTICULACIÓN DEL DIÁLOGO SUPRADISTRITAL"/>
    <x v="0"/>
    <s v="Revisar y actualizar la documentación del proceso"/>
    <n v="10"/>
    <s v="MIPG-Fortalecimiento organizacional y simplificación de procesos "/>
    <d v="2025-01-01T00:00:00"/>
    <d v="2025-12-31T00:00:00"/>
    <n v="0.05"/>
    <n v="0.05"/>
    <n v="0.05"/>
    <n v="0.18"/>
    <n v="0"/>
    <n v="0"/>
    <n v="0"/>
    <n v="0.33"/>
    <n v="0"/>
    <n v="0"/>
    <n v="0"/>
    <n v="0.34"/>
    <n v="1"/>
    <s v="Oficina de Integración Regional "/>
    <s v="Evidencias reuniones, capacitaciones, comunicaciones, publicaciones y socializaciones documentos del proceso "/>
  </r>
  <r>
    <n v="2025"/>
    <m/>
    <x v="0"/>
    <x v="6"/>
    <s v="Implementar el 100% de las actividades requeridas para mantener el Sistema de Gestión- MIPG de la entidad - CA-001ARTICULACIÓN DEL DIÁLOGO SUPRADISTRITAL"/>
    <x v="0"/>
    <s v="Realizar la encuesta de satisfacción (por dependencias) y la Retroalimentación de partes"/>
    <n v="10"/>
    <s v="MIPG-Seguimiento y Evaluación del Desempeño Institucional"/>
    <d v="2025-10-01T00:00:00"/>
    <d v="2025-12-31T00:00:00"/>
    <n v="0"/>
    <n v="0"/>
    <n v="0"/>
    <n v="0"/>
    <n v="0"/>
    <n v="0"/>
    <n v="0"/>
    <n v="0"/>
    <n v="0"/>
    <n v="0.1"/>
    <n v="0.1"/>
    <n v="0.8"/>
    <n v="1"/>
    <s v="Oficina de Integración Regional "/>
    <s v="Encuesta OIR "/>
  </r>
  <r>
    <n v="2025"/>
    <m/>
    <x v="0"/>
    <x v="6"/>
    <s v="Implementar el 100% de las actividades requeridas para mantener el Sistema de Gestión- MIPG de la entidad - CA-001ARTICULACIÓN DEL DIÁLOGO SUPRADISTRITAL"/>
    <x v="0"/>
    <s v="Reportar las acciones a cargo del proceso asociadas a la Política Pública con la cual se tiene responsabilidad. "/>
    <n v="10"/>
    <s v="Políticas Públicas "/>
    <d v="2025-12-01T00:00:00"/>
    <d v="2025-12-31T00:00:00"/>
    <n v="0"/>
    <n v="0"/>
    <n v="0"/>
    <n v="0"/>
    <n v="0"/>
    <n v="0"/>
    <n v="0"/>
    <n v="0"/>
    <n v="0"/>
    <n v="0"/>
    <n v="0"/>
    <n v="1"/>
    <n v="1"/>
    <s v="Oficina de Integración Regional "/>
    <s v="Reporte matriz de seguimiento PP Ruralidad según Plan de acción de la política (Reporte Anual)"/>
  </r>
  <r>
    <n v="2025"/>
    <m/>
    <x v="0"/>
    <x v="6"/>
    <s v="Ejecutar el 100% del  plan de trabajo de la Estrategia de Integración Regional "/>
    <x v="0"/>
    <s v="Asistir las Instancias de coordinación regional "/>
    <n v="70"/>
    <s v="N/A"/>
    <d v="2025-01-01T00:00:00"/>
    <d v="2025-12-31T00:00:00"/>
    <n v="0.05"/>
    <n v="0.05"/>
    <n v="0.1"/>
    <n v="0.1"/>
    <n v="0.1"/>
    <n v="0.1"/>
    <n v="0.1"/>
    <n v="0.1"/>
    <n v="0.1"/>
    <n v="0.1"/>
    <n v="0.05"/>
    <n v="0.05"/>
    <n v="1"/>
    <s v="Oficina de Integración Regional "/>
    <s v="Evidencias de reuniones y socializaciones de documentos del proceso "/>
  </r>
  <r>
    <n v="2025"/>
    <m/>
    <x v="0"/>
    <x v="6"/>
    <s v="Ejecutar el 100% del  plan de trabajo de la Estrategia de Integración Regional "/>
    <x v="0"/>
    <s v="Elaborar Informe anual al plan de trabajo de la Estrategia de Integración Regional"/>
    <n v="30"/>
    <s v="N/A"/>
    <d v="2025-10-01T00:00:00"/>
    <d v="2025-12-31T00:00:00"/>
    <n v="0"/>
    <n v="0"/>
    <n v="0"/>
    <n v="0"/>
    <n v="0"/>
    <n v="0"/>
    <n v="0"/>
    <n v="0"/>
    <n v="0"/>
    <n v="0.2"/>
    <n v="0.3"/>
    <n v="0.5"/>
    <n v="1"/>
    <s v="Oficina de Integración Regional "/>
    <s v="Informe anual al plan de trabajo de la Estrategia de Integración Regional "/>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Elaborar documentos  técnicos de apoyo a las acciones sectoriales que hacen parte de cada figura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l plan de trabajo de las instancias para la articulación de políticas, programas, proyecto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 proyectos de las instancias para la articulación de políticas, programa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Gestionar con los sectores del distrito mesas de asistencia técnica para los municipios que lo requieran "/>
    <n v="25"/>
    <s v="No aplica"/>
    <d v="2025-01-01T00:00:00"/>
    <d v="2025-12-31T00:00:00"/>
    <n v="0.01"/>
    <n v="0.01"/>
    <n v="0.01"/>
    <n v="0.05"/>
    <n v="0.08"/>
    <n v="0.08"/>
    <n v="0.08"/>
    <n v="0.08"/>
    <n v="0.08"/>
    <n v="0.15"/>
    <n v="0.15"/>
    <n v="0.22"/>
    <n v="1"/>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visión e Implementación de la metodología a desarrollar en cada espacio de integración regional"/>
    <n v="40"/>
    <s v="No aplica"/>
    <d v="2025-01-01T00:00:00"/>
    <d v="2025-12-31T00:00:00"/>
    <n v="0.01"/>
    <n v="0.01"/>
    <n v="0.01"/>
    <n v="0.05"/>
    <n v="0.05"/>
    <n v="0.05"/>
    <n v="0.05"/>
    <n v="0.05"/>
    <n v="0.12"/>
    <n v="0.2"/>
    <n v="0.2"/>
    <n v="0.2"/>
    <n v="1"/>
    <s v="Oficina de Integración Regional "/>
    <s v="Documentos sobre la revisión e implementación de metodologías para los espacios de integración"/>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alizar un espacio de integración"/>
    <n v="60"/>
    <s v="No aplica"/>
    <d v="2025-01-01T00:00:00"/>
    <d v="2025-12-31T00:00:00"/>
    <n v="0.01"/>
    <n v="0.01"/>
    <n v="0.01"/>
    <n v="0.05"/>
    <n v="0.05"/>
    <n v="0.05"/>
    <n v="0.05"/>
    <n v="0.05"/>
    <n v="0.12"/>
    <n v="0.2"/>
    <n v="0.2"/>
    <n v="0.2"/>
    <n v="1"/>
    <s v="Oficina de Integración Regional "/>
    <s v="Registro de realización de los espacios de integración con sus actividades correspondientes - Memorias "/>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Gestionar información especializada"/>
    <n v="33"/>
    <s v="No aplica"/>
    <d v="2025-01-01T00:00:00"/>
    <d v="2025-12-31T00:00:00"/>
    <n v="0.02"/>
    <n v="0.02"/>
    <n v="0.02"/>
    <n v="0.02"/>
    <n v="0.05"/>
    <n v="0.05"/>
    <n v="0.05"/>
    <n v="0.1"/>
    <n v="0.1"/>
    <n v="0.1"/>
    <n v="0.1"/>
    <n v="0.37"/>
    <n v="0.99999999999999989"/>
    <s v="Oficina de Integración Regional "/>
    <s v="Informes de gestión de información especializada recopilada y base de datos actualizada"/>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Elaborar documentos de investigación"/>
    <n v="33"/>
    <s v="No aplica"/>
    <d v="2025-01-01T00:00:00"/>
    <d v="2025-12-31T00:00:00"/>
    <n v="0.02"/>
    <n v="0.02"/>
    <n v="0.02"/>
    <n v="0.02"/>
    <n v="0.05"/>
    <n v="0.05"/>
    <n v="0.05"/>
    <n v="0.1"/>
    <n v="0.1"/>
    <n v="0.1"/>
    <n v="0.1"/>
    <n v="0.37"/>
    <n v="0.99999999999999989"/>
    <s v="Oficina de Integración Regional "/>
    <s v="Documentos de investigación elaborados basados en los proyectos de integración"/>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Realizar acciones de divulgación"/>
    <n v="34"/>
    <s v="No aplica"/>
    <d v="2025-01-01T00:00:00"/>
    <d v="2025-12-31T00:00:00"/>
    <n v="0.02"/>
    <n v="0.02"/>
    <n v="0.02"/>
    <n v="0.02"/>
    <n v="0.05"/>
    <n v="0.05"/>
    <n v="0.05"/>
    <n v="0.1"/>
    <n v="0.1"/>
    <n v="0.1"/>
    <n v="0.1"/>
    <n v="0.37"/>
    <n v="0.99999999999999989"/>
    <s v="Oficina de Integración Regional "/>
    <s v="Link o informes relacionados con las acciones de divulgación realizadas"/>
  </r>
  <r>
    <n v="2025"/>
    <m/>
    <x v="1"/>
    <x v="7"/>
    <s v="(M-CA-006)  Implementar el 100%  de las actividades requeridas para mantener el Sistema de Gestión- MIPG de la entidad"/>
    <x v="0"/>
    <s v="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
    <n v="12"/>
    <s v="MIPG - Transparencia, acceso a la información_x000a_pública y lucha contra la corrupción_x000a_PTEP"/>
    <d v="2025-02-01T00:00:00"/>
    <d v="2025-12-31T00:00:00"/>
    <n v="0"/>
    <n v="0.09"/>
    <n v="0.09"/>
    <n v="0.09"/>
    <n v="0.09"/>
    <n v="0.09"/>
    <n v="0.09"/>
    <n v="0.09"/>
    <n v="0.09"/>
    <n v="0.09"/>
    <n v="0.09"/>
    <n v="0.1"/>
    <n v="0.99999999999999978"/>
    <s v="Dirección de Diversidad Sexual, Poblacilones y Géneros"/>
    <s v="Documentos publicados en los siguientes links: https://www.sdp.gov.co/gestion-socioeconomica/diversidad-sexual/consejo-consultivo_x000a__x000a_https://www.sdp.gov.co/gestion-socioeconomica/diversidad-sexual/mids   "/>
  </r>
  <r>
    <n v="2025"/>
    <m/>
    <x v="1"/>
    <x v="7"/>
    <s v="Realizar el 100% de las actividades encaminadas a la construcción de la Agenda de Evaluaciones del Distrito Capital "/>
    <x v="0"/>
    <s v="Solicitar información sobre evaluaciones a realizar a las Entidades cabeza de sector."/>
    <n v="30"/>
    <s v="N/A"/>
    <d v="2025-09-01T00:00:00"/>
    <d v="2025-09-30T00:00:00"/>
    <n v="0"/>
    <n v="0"/>
    <n v="0"/>
    <n v="0"/>
    <n v="0"/>
    <n v="0"/>
    <n v="0"/>
    <n v="0"/>
    <n v="1"/>
    <n v="0"/>
    <n v="0"/>
    <n v="0"/>
    <n v="1"/>
    <s v="Dirección de Evaluación de Políticas Públicas "/>
    <s v="Comunicaciones enviadas a las entidades "/>
  </r>
  <r>
    <n v="2025"/>
    <m/>
    <x v="1"/>
    <x v="7"/>
    <s v="Realizar el 100% de las actividades encaminadas a la construcción de la Agenda de Evaluaciones del Distrito Capital "/>
    <x v="0"/>
    <s v="Realizar reuniones con las entidades que presentaron información sobre evaluaciones a realizar."/>
    <n v="30"/>
    <s v="N/A"/>
    <d v="2025-10-01T00:00:00"/>
    <d v="2025-11-30T00:00:00"/>
    <n v="0"/>
    <n v="0"/>
    <n v="0"/>
    <n v="0"/>
    <n v="0"/>
    <n v="0"/>
    <n v="0"/>
    <n v="0"/>
    <n v="0"/>
    <n v="0.5"/>
    <n v="0.5"/>
    <n v="0"/>
    <n v="1"/>
    <s v="Dirección de Evaluación de Políticas Públicas "/>
    <s v="Actas/protocolo de reuniones realizadas "/>
  </r>
  <r>
    <n v="2025"/>
    <m/>
    <x v="1"/>
    <x v="7"/>
    <s v="Realizar el 100% de las actividades encaminadas a la construcción de la Agenda de Evaluaciones del Distrito Capital "/>
    <x v="0"/>
    <s v="Definir los criterios para la priorización de las evaluaciones a realizar y proponer la agenda para su aprobación por el CONPESD.C."/>
    <n v="40"/>
    <s v="N/A"/>
    <d v="2025-11-01T00:00:00"/>
    <d v="2025-12-31T00:00:00"/>
    <n v="0"/>
    <n v="0"/>
    <n v="0"/>
    <n v="0"/>
    <n v="0"/>
    <n v="0"/>
    <n v="0"/>
    <n v="0"/>
    <n v="0"/>
    <n v="0"/>
    <n v="0.5"/>
    <n v="0.5"/>
    <n v="1"/>
    <s v="Dirección de Evaluación de Políticas Públicas "/>
    <s v="Agenda de evaluaciones"/>
  </r>
  <r>
    <n v="2025"/>
    <m/>
    <x v="1"/>
    <x v="7"/>
    <s v="(M-CA-006)  Implementar el 100%  de las actividades requeridas para mantener el Sistema de Gestión- MIPG de la entidad"/>
    <x v="0"/>
    <s v="Publicar el Acta y/o Informe del Consejo de Política Económica y Social del Distrito CONPES D.C., a más tardar el Último día hábil del mes siguiente al corte. La ruta del sitio web será: Información de interés/ información adicional/nombre del espacio/toma de decisiones"/>
    <n v="12"/>
    <s v="MIPG - Transparencia, acceso a la información_x000a_pública y lucha contra la corrupción_x000a_PTEP"/>
    <d v="2025-03-01T00:00:00"/>
    <d v="2025-12-31T00:00:00"/>
    <n v="0"/>
    <n v="0"/>
    <n v="0.25"/>
    <n v="0"/>
    <n v="0"/>
    <n v="0.25"/>
    <n v="0"/>
    <n v="0"/>
    <n v="0.25"/>
    <n v="0"/>
    <n v="0"/>
    <n v="0.25"/>
    <n v="1"/>
    <s v="Dirección de Formulación y Seguimiento de Políticas Públicas"/>
    <s v="Acta y/o Informe del Consejo de Política Económica y Social del Distrito CONPES D.C publicada"/>
  </r>
  <r>
    <n v="2025"/>
    <m/>
    <x v="1"/>
    <x v="7"/>
    <s v="Realizar el 100% de seguimiento a los planes de acción para la implementación de las políticas públicas en cada vigencia"/>
    <x v="0"/>
    <s v="Realizar la lectura de los reportes cualitativos a todas las políticas del ecosistema distrital, entregados por las entidades lideres de Política"/>
    <n v="20"/>
    <s v="N/A"/>
    <d v="2025-02-01T00:00:00"/>
    <d v="2025-12-31T00:00:00"/>
    <n v="0"/>
    <n v="0.25"/>
    <n v="0.25"/>
    <n v="0"/>
    <n v="0"/>
    <n v="0"/>
    <n v="0"/>
    <n v="0.25"/>
    <n v="0.2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observaciones y alertas sobre los reportes de seguimiento cualitativo de las Políticas Publicas "/>
    <n v="30"/>
    <s v="N/A"/>
    <d v="2025-03-01T00:00:00"/>
    <d v="2025-12-31T00:00:00"/>
    <n v="0"/>
    <n v="0"/>
    <n v="0.5"/>
    <n v="0"/>
    <n v="0"/>
    <n v="0"/>
    <n v="0"/>
    <n v="0"/>
    <n v="0.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el apartado cualitativo del informe de seguimiento semestral a las políticas publicas. "/>
    <n v="50"/>
    <s v="N/A"/>
    <d v="2025-05-01T00:00:00"/>
    <d v="2025-12-31T00:00:00"/>
    <n v="0"/>
    <n v="0"/>
    <n v="0"/>
    <n v="0"/>
    <n v="0.5"/>
    <n v="0"/>
    <n v="0"/>
    <n v="0"/>
    <n v="0"/>
    <n v="0.5"/>
    <n v="0"/>
    <n v="0"/>
    <n v="1"/>
    <s v="Dirección de Formulación y Seguimiento de Políticas Públicas"/>
    <s v="Informes de seguimiento de las políticas publicas"/>
  </r>
  <r>
    <n v="2025"/>
    <m/>
    <x v="1"/>
    <x v="7"/>
    <s v="Realizar 2 acciones propias de la dirección en torno a los ODS y Política Pública de Ruralidad "/>
    <x v="0"/>
    <s v="Avanzar en la implementación del modelo de seguimiento al cumplimiento de los objetivos de desarrollo sostenible -ODS"/>
    <n v="50"/>
    <s v="Política Pública"/>
    <d v="2025-01-01T00:00:00"/>
    <d v="2025-12-31T00:00:00"/>
    <n v="0.05"/>
    <n v="0.05"/>
    <n v="0.1"/>
    <n v="0.1"/>
    <n v="0.1"/>
    <n v="0.1"/>
    <n v="0.1"/>
    <n v="0.1"/>
    <n v="0.1"/>
    <n v="0.1"/>
    <n v="0.05"/>
    <n v="0.05"/>
    <n v="1"/>
    <s v="Direccion de Planeación del Desarrollo Económico "/>
    <s v="Informe de Seguimiento ODS"/>
  </r>
  <r>
    <n v="2025"/>
    <m/>
    <x v="1"/>
    <x v="7"/>
    <s v="Realizar 2 acciones propias de la dirección en torno a los ODS y Política Pública de Ruralidad "/>
    <x v="0"/>
    <s v="Realizar seguimiento a la implementación de la política de ruralidad"/>
    <n v="50"/>
    <s v="Política Pública"/>
    <d v="2025-01-01T00:00:00"/>
    <d v="2025-12-31T00:00:00"/>
    <n v="0.05"/>
    <n v="0.05"/>
    <n v="0.1"/>
    <n v="0.1"/>
    <n v="0.1"/>
    <n v="0.1"/>
    <n v="0.1"/>
    <n v="0.1"/>
    <n v="0.1"/>
    <n v="0.1"/>
    <n v="0.05"/>
    <n v="0.05"/>
    <n v="1"/>
    <s v="Direccion de Planeación del Desarrollo Económico "/>
    <s v="Informe de seguimiento a la implementación de la política de ruralidad"/>
  </r>
  <r>
    <n v="2025"/>
    <m/>
    <x v="1"/>
    <x v="7"/>
    <s v="Brindar 100% de la asistencia técnica a la implementación del plan de acción de la política Pública para la superación de la Pobreza. "/>
    <x v="0"/>
    <s v="Realizar el reporte semestral del plan de acción de la política pública para la superación de la Pobreza.  "/>
    <n v="50"/>
    <s v="N/A"/>
    <d v="2025-06-01T00:00:00"/>
    <d v="2025-12-31T00:00:00"/>
    <n v="0"/>
    <n v="0"/>
    <n v="0"/>
    <n v="0"/>
    <n v="0"/>
    <n v="0"/>
    <n v="0.5"/>
    <n v="0"/>
    <n v="0"/>
    <n v="0"/>
    <n v="0"/>
    <n v="0.5"/>
    <n v="1"/>
    <s v="Dirección de Planeación del Desarrollo Social"/>
    <s v="Reporte semestral del plan de la ejecución del acción de la política pública para la superación de la Pobreza.  "/>
  </r>
  <r>
    <n v="2025"/>
    <m/>
    <x v="1"/>
    <x v="7"/>
    <s v="Brindar 100% de la asistencia técnica a la implementación del plan de acción de la política Pública para la superación de la Pobreza. "/>
    <x v="0"/>
    <s v="Presentar resultados de la primera evaluación institucional de la política pública para la superación de la Pobreza."/>
    <n v="50"/>
    <s v="N/A"/>
    <d v="2025-05-01T00:00:00"/>
    <d v="2025-05-01T00:00:00"/>
    <n v="0"/>
    <n v="0"/>
    <n v="0"/>
    <n v="0"/>
    <n v="1"/>
    <n v="0"/>
    <n v="0"/>
    <n v="0"/>
    <n v="0"/>
    <n v="0"/>
    <n v="0"/>
    <n v="0"/>
    <n v="1"/>
    <s v="Dirección de Planeación del Desarrollo Social"/>
    <s v="Documento de evaluación institucional de la política pública para la superación de la Pobreza."/>
  </r>
  <r>
    <n v="2025"/>
    <m/>
    <x v="1"/>
    <x v="7"/>
    <s v="(M-CA-006)  Implementar el 100%  de las actividades requeridas para mantener el Sistema de Gestión- MIPG de la entidad"/>
    <x v="0"/>
    <s v="Realizar la formulación y seguimiento del mapa de riesgos del proceso"/>
    <n v="13"/>
    <s v="MIPG - Planeación Institucional"/>
    <d v="2025-04-01T00:00:00"/>
    <d v="2025-12-31T00:00:00"/>
    <n v="0"/>
    <n v="0"/>
    <n v="0"/>
    <n v="0.33"/>
    <n v="0"/>
    <n v="0"/>
    <n v="0"/>
    <n v="0.34"/>
    <n v="0"/>
    <n v="0"/>
    <n v="0"/>
    <n v="0.33"/>
    <n v="1"/>
    <s v="Subsecretaría de Políticas Públicas y Planeación Social y Económica"/>
    <s v="Monitoreos de riesgos de corrupción y gestión_x000a__x000a_Matriz de riesgos actualizada cuando aplique"/>
  </r>
  <r>
    <n v="2025"/>
    <m/>
    <x v="1"/>
    <x v="7"/>
    <s v="(M-CA-006)  Implementar el 100%  de las actividades requeridas para mantener el Sistema de Gestión- MIPG de la entidad"/>
    <x v="0"/>
    <s v="Mantener actualizada la información en la página web de la SDP"/>
    <n v="13"/>
    <s v="MIPG - Transparencia, acceso a la información_x000a_pública y lucha contra la corrupción"/>
    <d v="2025-01-01T00:00:00"/>
    <d v="2025-12-31T00:00:00"/>
    <n v="0.08"/>
    <n v="0.08"/>
    <n v="0.08"/>
    <n v="0.1"/>
    <n v="0.08"/>
    <n v="0.08"/>
    <n v="0.08"/>
    <n v="0.1"/>
    <n v="0.08"/>
    <n v="0.08"/>
    <n v="0.08"/>
    <n v="0.08"/>
    <n v="0.99999999999999978"/>
    <s v="Subsecretaría de Políticas Públicas y Planeación Social y Económica"/>
    <s v="Documentos publicados en la página web - sitio Subsecretaría que corresponda"/>
  </r>
  <r>
    <n v="2025"/>
    <m/>
    <x v="1"/>
    <x v="7"/>
    <s v="(M-CA-006)  Implementar el 100%  de las actividades requeridas para mantener el Sistema de Gestión- MIPG de la entidad"/>
    <x v="0"/>
    <s v="Realizar la formulación y seguimiento de los planes de mejoramiento"/>
    <n v="13"/>
    <s v="MIPG - Planeación Institucional_x000a_Seguimiento y Evaluación del Desempeño_x000a_Institucional"/>
    <d v="2025-01-01T00:00:00"/>
    <d v="2025-12-31T00:00:00"/>
    <n v="0.08"/>
    <n v="0.08"/>
    <n v="0.08"/>
    <n v="0.1"/>
    <n v="0.08"/>
    <n v="0.08"/>
    <n v="0.08"/>
    <n v="0.1"/>
    <n v="0.08"/>
    <n v="0.08"/>
    <n v="0.08"/>
    <n v="0.08"/>
    <n v="0.99999999999999978"/>
    <s v="Subsecretaría de Políticas Públicas y Planeación Social y Económica"/>
    <s v="Matriz todo con seguimientos realizados en cada periodo"/>
  </r>
  <r>
    <n v="2025"/>
    <m/>
    <x v="1"/>
    <x v="7"/>
    <s v="(M-CA-006)  Implementar el 100%  de las actividades requeridas para mantener el Sistema de Gestión- MIPG de la entidad"/>
    <x v="0"/>
    <s v="Participar en las actividades definidas en el marco de MIPG"/>
    <n v="13"/>
    <s v="MIPG - Gestión del conocimiento y la_x000a_innovación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Listados de asistencia - participación en reuniones programadas"/>
  </r>
  <r>
    <n v="2025"/>
    <m/>
    <x v="1"/>
    <x v="7"/>
    <s v="(M-CA-006)  Implementar el 100%  de las actividades requeridas para mantener el Sistema de Gestión- MIPG de la entidad"/>
    <x v="0"/>
    <s v="Revisar y actualizar la documentación del proceso"/>
    <n v="12"/>
    <s v="MIPG -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Documentos publicados en Isolucion "/>
  </r>
  <r>
    <n v="2025"/>
    <m/>
    <x v="1"/>
    <x v="7"/>
    <s v="(M-CA-006)  Implementar el 100%  de las actividades requeridas para mantener el Sistema de Gestión- MIPG de la entidad"/>
    <x v="0"/>
    <s v="Realizar la encuesta de satisfacción (por dependencias) y la Retroalimentación_x000a_de partes"/>
    <n v="12"/>
    <s v="MIPG - Seguimiento y Evaluación del Desempeño_x000a_Institucional"/>
    <d v="2025-02-01T00:00:00"/>
    <d v="2025-12-31T00:00:00"/>
    <n v="0"/>
    <n v="0.09"/>
    <n v="0.09"/>
    <n v="0.09"/>
    <n v="0.09"/>
    <n v="0.14000000000000001"/>
    <n v="0.09"/>
    <n v="0.09"/>
    <n v="0.09"/>
    <n v="0.09"/>
    <n v="0.09"/>
    <n v="0.05"/>
    <n v="0.99999999999999989"/>
    <s v="Subsecretaría de Políticas Públicas y Planeación Social y Económica"/>
    <s v="Link de aplicación de encuesta"/>
  </r>
  <r>
    <n v="2025"/>
    <m/>
    <x v="1"/>
    <x v="7"/>
    <s v="Obtener el 87% de nivel de satisfacción  del ejercicio de asistencia técnica por parte de los sectores de la administración distrital "/>
    <x v="0"/>
    <s v="Consolidar y analizar los resultados de la aplicación de la encuesta de satisfacción."/>
    <n v="50"/>
    <s v="N/A"/>
    <d v="2025-06-01T00:00:00"/>
    <d v="2025-12-31T00:00:00"/>
    <n v="0"/>
    <n v="0"/>
    <n v="0"/>
    <n v="0"/>
    <n v="0"/>
    <n v="0.5"/>
    <n v="0"/>
    <n v="0"/>
    <n v="0"/>
    <n v="0"/>
    <n v="0"/>
    <n v="0.5"/>
    <n v="1"/>
    <s v="Subsecretaría de Políticas Públicas y Planeación Social y Económica"/>
    <s v="Documento con los resultados de la aplicación de la encuesta de satisfacción."/>
  </r>
  <r>
    <n v="2025"/>
    <m/>
    <x v="1"/>
    <x v="7"/>
    <s v="Obtener el 87% de nivel de satisfacción  del ejercicio de asistencia técnica por parte de los sectores de la administración distrital "/>
    <x v="0"/>
    <s v="Realizar el informe consolidado con los resultados de la encuesta de satisfacción."/>
    <n v="50"/>
    <s v="N/A"/>
    <d v="2025-06-01T00:00:00"/>
    <d v="2025-12-31T00:00:00"/>
    <n v="0"/>
    <n v="0"/>
    <n v="0"/>
    <n v="0"/>
    <n v="0"/>
    <n v="0.5"/>
    <n v="0"/>
    <n v="0"/>
    <n v="0"/>
    <n v="0"/>
    <n v="0"/>
    <n v="0.5"/>
    <n v="1"/>
    <s v="Subsecretaría de Políticas Públicas y Planeación Social y Económica"/>
    <s v="Informe consolidado de los resultados de la aplicación de la encuesta de satisfac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portar las acciones de asistencia técnica para la transversalización de los enfoques de la política pública LGBTI. "/>
    <n v="20"/>
    <s v="No aplica"/>
    <d v="2025-02-03T00:00:00"/>
    <d v="2025-12-31T00:00:00"/>
    <n v="0"/>
    <n v="0.09"/>
    <n v="0.09"/>
    <n v="0.09"/>
    <n v="0.09"/>
    <n v="0.09"/>
    <n v="0.09"/>
    <n v="0.09"/>
    <n v="0.09"/>
    <n v="0.09"/>
    <n v="0.09"/>
    <n v="0.1"/>
    <n v="0.99999999999999978"/>
    <s v="Dirección de Diversidad Sexual, Poblacilones y Géneros"/>
    <s v="Acfas y documentos de seguimiento"/>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seguimiento a la implementación del módulo de capacitación a servidoras y servidores públicos de la política LGBTI. "/>
    <n v="20"/>
    <s v="No aplica"/>
    <d v="2025-02-03T00:00:00"/>
    <d v="2025-12-31T00:00:00"/>
    <n v="0"/>
    <n v="0.09"/>
    <n v="0.09"/>
    <n v="0.09"/>
    <n v="0.09"/>
    <n v="0.09"/>
    <n v="0.09"/>
    <n v="0.09"/>
    <n v="0.09"/>
    <n v="0.09"/>
    <n v="0.09"/>
    <n v="0.1"/>
    <n v="0.99999999999999978"/>
    <s v="Dirección de Diversidad Sexual, Poblacilones y Géneros"/>
    <s v="Informe de seguimiento "/>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acciones de articulación con las entidades distritales para el suministro e incorporación de la información en el Registro Distrital LGBTI. "/>
    <n v="20"/>
    <s v="No aplica"/>
    <d v="2025-02-03T00:00:00"/>
    <d v="2025-12-31T00:00:00"/>
    <n v="0"/>
    <n v="0.09"/>
    <n v="0.09"/>
    <n v="0.09"/>
    <n v="0.09"/>
    <n v="0.09"/>
    <n v="0.09"/>
    <n v="0.09"/>
    <n v="0.09"/>
    <n v="0.09"/>
    <n v="0.09"/>
    <n v="0.1"/>
    <n v="0.99999999999999978"/>
    <s v="Dirección de Diversidad Sexual, Poblacilones y Géneros"/>
    <s v="Actas de reuniones con los sectores de la administra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reportes de consolidación de los datos contenidos en el Registro Distrital LGBTI. "/>
    <n v="20"/>
    <s v="No aplica"/>
    <d v="2025-02-03T00:00:00"/>
    <d v="2025-12-31T00:00:00"/>
    <n v="0"/>
    <n v="0.09"/>
    <n v="0.09"/>
    <n v="0.09"/>
    <n v="0.09"/>
    <n v="0.09"/>
    <n v="0.09"/>
    <n v="0.09"/>
    <n v="0.09"/>
    <n v="0.09"/>
    <n v="0.09"/>
    <n v="0.1"/>
    <n v="0.99999999999999978"/>
    <s v="Dirección de Diversidad Sexual, Poblacilones y Géneros"/>
    <s v="Reportes del Registro Distrital LGBTI"/>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informe anual de seguimiento sobre la implementación del plan de acción de la PPLGBTI"/>
    <n v="20"/>
    <s v="No aplica"/>
    <d v="2025-02-03T00:00:00"/>
    <d v="2025-12-31T00:00:00"/>
    <n v="0"/>
    <n v="0.09"/>
    <n v="0.09"/>
    <n v="0.09"/>
    <n v="0.09"/>
    <n v="0.09"/>
    <n v="0.09"/>
    <n v="0.09"/>
    <n v="0.09"/>
    <n v="0.09"/>
    <n v="0.09"/>
    <n v="0.1"/>
    <n v="0.99999999999999978"/>
    <s v="Dirección de Diversidad Sexual, Poblacilones y Géneros"/>
    <s v="Informe y documentos de seguimiento al plan de acción de la política pública LGBTI"/>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el acompañamiento a la vinculación de personas de los sectores LGBTI en ejercicio de ASP en el marco de la Estrategia de Ambientes Laborales Inclusivos en su desarrollo con el sector privado. (Plan de acción ASP). "/>
    <n v="34"/>
    <s v="No aplica"/>
    <d v="2025-02-03T00:00:00"/>
    <d v="2025-12-31T00:00:00"/>
    <n v="0"/>
    <n v="0.09"/>
    <n v="0.09"/>
    <n v="0.09"/>
    <n v="0.09"/>
    <n v="0.09"/>
    <n v="0.09"/>
    <n v="0.09"/>
    <n v="0.09"/>
    <n v="0.09"/>
    <n v="0.09"/>
    <n v="0.1"/>
    <n v="0.99999999999999978"/>
    <s v="Dirección de Diversidad Sexual, Poblacilones y Géneros"/>
    <s v="Documento guía para dar cumplimiento a los lineamientos establecidos en la Directiva 005 de 2021.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un documento guía para dar cumplimiento a los lineamientos establecidos en la Directiva 005 de 2021. "/>
    <n v="33"/>
    <s v="No aplica"/>
    <d v="2025-02-03T00:00:00"/>
    <d v="2025-12-31T00:00:00"/>
    <n v="0"/>
    <n v="0.09"/>
    <n v="0.09"/>
    <n v="0.09"/>
    <n v="0.09"/>
    <n v="0.09"/>
    <n v="0.09"/>
    <n v="0.09"/>
    <n v="0.09"/>
    <n v="0.09"/>
    <n v="0.09"/>
    <n v="0.1"/>
    <n v="0.99999999999999978"/>
    <s v="Dirección de Diversidad Sexual, Poblacilones y Géneros"/>
    <s v="Informe de la implementación de la Directiva 005/2021 en las entidades de la administración distrital.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la implementación de la Directiva 005/2021 en las entidades de la administración distrital.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Realizar capacitaciones y sensibilizaciones para la apropiación de los lineamientos de la estrategia de cambio cultural en la administración distrital y sector privado.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un documento de lineamientos que orienten el uso adecuado del lenguaje e imagen de los sectores LGBTI en medios de comunicación. "/>
    <n v="34"/>
    <s v="No aplica"/>
    <d v="2025-02-03T00:00:00"/>
    <d v="2025-12-31T00:00:00"/>
    <n v="0"/>
    <n v="0.09"/>
    <n v="0.09"/>
    <n v="0.09"/>
    <n v="0.09"/>
    <n v="0.09"/>
    <n v="0.09"/>
    <n v="0.09"/>
    <n v="0.09"/>
    <n v="0.09"/>
    <n v="0.09"/>
    <n v="0.1"/>
    <n v="0.99999999999999978"/>
    <s v="Dirección de Diversidad Sexual, Poblacilones y Géneros"/>
    <s v="Documento de lineamientos para el uso adecuado del lenguaje e imagen de los sectores LGBTI en medios de comunicación."/>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material gráfico y audiovisual alusivo a fechas emblemáticas que fortalezcan la estrategia de cambio cultural de la Política Pública LGBTI "/>
    <n v="33"/>
    <s v="No aplica"/>
    <d v="2025-02-03T00:00:00"/>
    <d v="2025-12-31T00:00:00"/>
    <n v="0"/>
    <n v="0.09"/>
    <n v="0.09"/>
    <n v="0.09"/>
    <n v="0.09"/>
    <n v="0.09"/>
    <n v="0.09"/>
    <n v="0.09"/>
    <n v="0.09"/>
    <n v="0.09"/>
    <n v="0.09"/>
    <n v="0.1"/>
    <n v="0.99999999999999978"/>
    <s v="Dirección de Diversidad Sexual, Poblacilones y Géneros"/>
    <s v="Documentos elaborados para las fechas emblemáticas de  la estrategia de cambio cultural de la Política Pública LGBTI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la articulación entre las políticas públicas LGBTI distrital y nacional para el fortalecimiento de los servicios distritales dirigidos a personas de los sectores sociales LGBTI. "/>
    <n v="33"/>
    <s v="No aplica"/>
    <d v="2025-02-03T00:00:00"/>
    <d v="2025-12-31T00:00:00"/>
    <n v="0"/>
    <n v="0.09"/>
    <n v="0.09"/>
    <n v="0.09"/>
    <n v="0.09"/>
    <n v="0.09"/>
    <n v="0.09"/>
    <n v="0.09"/>
    <n v="0.09"/>
    <n v="0.09"/>
    <n v="0.09"/>
    <n v="0.1"/>
    <n v="0.99999999999999978"/>
    <s v="Dirección de Diversidad Sexual, Poblacilones y Géneros"/>
    <s v="Documentos de articulación entre las políticas públicas LGBTI distrital y 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un proceso de articulación de la política pública LGBTI con actores estratégicos del sistema de cooperación internacional para fortalecer las acciones distritales y su posicionamiento internacional. "/>
    <n v="34"/>
    <s v="No aplica"/>
    <d v="2025-02-03T00:00:00"/>
    <d v="2025-12-31T00:00:00"/>
    <n v="0"/>
    <n v="0.09"/>
    <n v="0.09"/>
    <n v="0.09"/>
    <n v="0.09"/>
    <n v="0.09"/>
    <n v="0.09"/>
    <n v="0.09"/>
    <n v="0.09"/>
    <n v="0.09"/>
    <n v="0.09"/>
    <n v="0.1"/>
    <n v="0.99999999999999978"/>
    <s v="Dirección de Diversidad Sexual, Poblacilones y Géneros"/>
    <s v="Documentos elaborados para articulación de la política pública LGBTI con actores estratégicos del sistema de cooperación inter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seguimiento a la implementación de los lineamientos de atención socio jurídica y la articulación institucional en la atención de casos prioritarios de discriminación y otras formas de violencia contra personas de los sectores LGBTI."/>
    <n v="33"/>
    <s v="No aplica"/>
    <d v="2025-02-03T00:00:00"/>
    <d v="2025-12-31T00:00:00"/>
    <n v="0"/>
    <n v="0.09"/>
    <n v="0.09"/>
    <n v="0.09"/>
    <n v="0.09"/>
    <n v="0.09"/>
    <n v="0.09"/>
    <n v="0.09"/>
    <n v="0.09"/>
    <n v="0.09"/>
    <n v="0.09"/>
    <n v="0.1"/>
    <n v="0.99999999999999978"/>
    <s v="Dirección de Diversidad Sexual, Poblacilones y Géneros"/>
    <s v="Documentos sobre lineamientos de atención socio jurídica y articulación institucional en la atención de casos prioritarios de discriminación y otras formas de violencia contra personas de los sectores LGBTI."/>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la actualización normativa que sustenta el Sistema Distrital de Discapacidad. "/>
    <n v="25"/>
    <s v="No aplica"/>
    <d v="2025-02-03T00:00:00"/>
    <d v="2025-12-31T00:00:00"/>
    <n v="0"/>
    <n v="0.09"/>
    <n v="0.09"/>
    <n v="0.09"/>
    <n v="0.09"/>
    <n v="0.09"/>
    <n v="0.09"/>
    <n v="0.09"/>
    <n v="0.09"/>
    <n v="0.09"/>
    <n v="0.09"/>
    <n v="0.1"/>
    <n v="0.99999999999999978"/>
    <s v="Dirección de Diversidad Sexual, Poblacilones y Géneros"/>
    <s v="Documentos normativos elaborados para 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Desarrollar la estrategia de socialización y fortalecimiento del Sistema Distrital de Discapacidad. "/>
    <n v="25"/>
    <s v="No aplica"/>
    <d v="2025-02-03T00:00:00"/>
    <d v="2025-12-31T00:00:00"/>
    <n v="0"/>
    <n v="0.09"/>
    <n v="0.09"/>
    <n v="0.09"/>
    <n v="0.09"/>
    <n v="0.09"/>
    <n v="0.09"/>
    <n v="0.09"/>
    <n v="0.09"/>
    <n v="0.09"/>
    <n v="0.09"/>
    <n v="0.1"/>
    <n v="0.99999999999999978"/>
    <s v="Dirección de Diversidad Sexual, Poblacilones y Géneros"/>
    <s v="Documentos elaborados para la estrategia de socialización y fortalecimiento del Sistema Distrital de Discapacidad. "/>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Adelantar las acciones que garanticen el funcionamiento del Sistema Distrital de Discapacidad. "/>
    <n v="25"/>
    <s v="No aplica"/>
    <d v="2025-02-03T00:00:00"/>
    <d v="2025-12-31T00:00:00"/>
    <n v="0"/>
    <n v="0.09"/>
    <n v="0.09"/>
    <n v="0.09"/>
    <n v="0.09"/>
    <n v="0.09"/>
    <n v="0.09"/>
    <n v="0.09"/>
    <n v="0.09"/>
    <n v="0.09"/>
    <n v="0.09"/>
    <n v="0.1"/>
    <n v="0.99999999999999978"/>
    <s v="Dirección de Diversidad Sexual, Poblacilones y Géneros"/>
    <s v="Reuniones y actividades desarroladas para el desarrollo de la secretaría técnica d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acciones de visibilización para la trasformación de paradigmas y la inclusión de las personas con discapacidad. "/>
    <n v="25"/>
    <s v="No aplica"/>
    <d v="2025-02-03T00:00:00"/>
    <d v="2025-12-31T00:00:00"/>
    <n v="0"/>
    <n v="0.09"/>
    <n v="0.09"/>
    <n v="0.09"/>
    <n v="0.09"/>
    <n v="0.09"/>
    <n v="0.09"/>
    <n v="0.09"/>
    <n v="0.09"/>
    <n v="0.09"/>
    <n v="0.09"/>
    <n v="0.1"/>
    <n v="0.99999999999999978"/>
    <s v="Dirección de Diversidad Sexual, Poblacilones y Géneros"/>
    <s v="Actividades desarrolladas para la visibilización y trasformación de paradigmas y la inclusión de las personas con discapacidad.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Desarrollar los estudios programados del Observatorio Poblacional Diferencial y de Familias para el periodo 2025. "/>
    <n v="25"/>
    <s v="No aplica"/>
    <d v="2025-02-03T00:00:00"/>
    <d v="2025-12-31T00:00:00"/>
    <n v="0"/>
    <n v="0.09"/>
    <n v="0.09"/>
    <n v="0.09"/>
    <n v="0.09"/>
    <n v="0.09"/>
    <n v="0.09"/>
    <n v="0.09"/>
    <n v="0.09"/>
    <n v="0.09"/>
    <n v="0.09"/>
    <n v="0.1"/>
    <n v="0.99999999999999978"/>
    <s v="Dirección de Diversidad Sexual, Poblacilones y Géneros"/>
    <s v="Documentos de los estudios elaborados por el Observatorio Poblacional, Diferencial y de Familias."/>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diagramaciones y piezas comunicativas de los estudios desarroll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Documentos y piezas comunicativas de los estudios desarroll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socializaciones de los estudios adelant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Actividades y documentos elaborados para la socialización de los estudios adelant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el diseño, aplicación y análisis de la encuesta de Ambientes Laborales Inclusivos "/>
    <n v="25"/>
    <s v="No aplica"/>
    <d v="2025-02-03T00:00:00"/>
    <d v="2025-12-31T00:00:00"/>
    <n v="0"/>
    <n v="0.09"/>
    <n v="0.09"/>
    <n v="0.09"/>
    <n v="0.09"/>
    <n v="0.09"/>
    <n v="0.09"/>
    <n v="0.09"/>
    <n v="0.09"/>
    <n v="0.09"/>
    <n v="0.09"/>
    <n v="0.1"/>
    <n v="0.99999999999999978"/>
    <s v="Dirección de Diversidad Sexual, Poblacilones y Géneros"/>
    <s v="Documento de aplicación y análisis de la encuesta de Ambientes Laborales Inclusivos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seguimiento a la implementación de los enfoques poblacional- diferencial y de género en los programas y proyectos de juventud a nivel distrital."/>
    <n v="20"/>
    <s v="No aplica"/>
    <d v="2025-02-03T00:00:00"/>
    <d v="2025-12-31T00:00:00"/>
    <n v="0"/>
    <n v="0.09"/>
    <n v="0.09"/>
    <n v="0.09"/>
    <n v="0.09"/>
    <n v="0.09"/>
    <n v="0.09"/>
    <n v="0.09"/>
    <n v="0.09"/>
    <n v="0.09"/>
    <n v="0.09"/>
    <n v="0.1"/>
    <n v="0.99999999999999978"/>
    <s v="Dirección de Diversidad Sexual, Poblacilones y Géneros"/>
    <s v="Documentos y reuniones elaborados para la implementación de los enfoques poblacional- diferencial y de género en los programas y proyectos de juventud a nivel distrital."/>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Actualizar el documento metodológico, para transversalizar los enfoques poblacional-diferencial y de género en los instrumentos de planeación en el marco de la Resolución 2210 de 2021 en la que se incluirá el enfoque étnico Raizal. "/>
    <n v="20"/>
    <s v="No aplica"/>
    <d v="2025-02-03T00:00:00"/>
    <d v="2025-12-31T00:00:00"/>
    <n v="0"/>
    <n v="0.09"/>
    <n v="0.09"/>
    <n v="0.09"/>
    <n v="0.09"/>
    <n v="0.09"/>
    <n v="0.09"/>
    <n v="0.09"/>
    <n v="0.09"/>
    <n v="0.09"/>
    <n v="0.09"/>
    <n v="0.1"/>
    <n v="0.99999999999999978"/>
    <s v="Dirección de Diversidad Sexual, Poblacilones y Géneros"/>
    <s v="Documento metodológico para la transversalización de los enfoques poblacional-diferencial y de género en los instrumentos de planeación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Desarrollar espacios de asistencia técnica para la transversalización de los enfoques poblacional- diferencial y de género. "/>
    <n v="20"/>
    <s v="No aplica"/>
    <d v="2025-02-03T00:00:00"/>
    <d v="2025-12-31T00:00:00"/>
    <n v="0"/>
    <n v="0.09"/>
    <n v="0.09"/>
    <n v="0.09"/>
    <n v="0.09"/>
    <n v="0.09"/>
    <n v="0.09"/>
    <n v="0.09"/>
    <n v="0.09"/>
    <n v="0.09"/>
    <n v="0.09"/>
    <n v="0.1"/>
    <n v="0.99999999999999978"/>
    <s v="Dirección de Diversidad Sexual, Poblacilones y Géneros"/>
    <s v="Reuniones de asistencia técnica para la transversalización de los enfoques poblacional- diferencial y de género.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informe de seguimiento y resultados de la implementación de los enfoques poblacional- diferencial y de género en los instrumentos de planeación."/>
    <n v="20"/>
    <s v="No aplica"/>
    <d v="2025-02-03T00:00:00"/>
    <d v="2025-12-31T00:00:00"/>
    <n v="0"/>
    <n v="0.09"/>
    <n v="0.09"/>
    <n v="0.09"/>
    <n v="0.09"/>
    <n v="0.09"/>
    <n v="0.09"/>
    <n v="0.09"/>
    <n v="0.09"/>
    <n v="0.09"/>
    <n v="0.09"/>
    <n v="0.1"/>
    <n v="0.99999999999999978"/>
    <s v="Dirección de Diversidad Sexual, Poblacilones y Géneros"/>
    <s v="Informe de seguimiento y resultados de la implementación de los enfoques poblacional- diferencial y de género en los instrumentos de planeación."/>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un informe sobre la divulgación y acompañamiento al curso virtual: “Estrategias de planeación con enfoque poblacional-diferencial y de género: una aproximación práctica”.  "/>
    <n v="20"/>
    <s v="No aplica"/>
    <d v="2025-02-03T00:00:00"/>
    <d v="2025-12-31T00:00:00"/>
    <n v="0"/>
    <n v="0.09"/>
    <n v="0.09"/>
    <n v="0.09"/>
    <n v="0.09"/>
    <n v="0.09"/>
    <n v="0.09"/>
    <n v="0.09"/>
    <n v="0.09"/>
    <n v="0.09"/>
    <n v="0.09"/>
    <n v="0.1"/>
    <n v="0.99999999999999978"/>
    <s v="Dirección de Diversidad Sexual, Poblacilones y Géneros"/>
    <s v="Informe sobre la divulgación y acompañamiento al curso virtual: “Estrategias de planeación con enfoque poblacional-diferencial y de género: una aproximación práctica”.  "/>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el acompañamiento técnico en el diseño y ejecución de evaluaciones requeridas por los sectores a acompañar técnicamente"/>
    <n v="25"/>
    <s v="No aplica"/>
    <d v="2025-02-01T00:00:00"/>
    <s v="31/12/205"/>
    <n v="0"/>
    <n v="0.05"/>
    <n v="0.1"/>
    <n v="0.1"/>
    <n v="0.1"/>
    <n v="0.1"/>
    <n v="0.1"/>
    <n v="0.1"/>
    <n v="0.1"/>
    <n v="0.1"/>
    <n v="0.1"/>
    <n v="0.05"/>
    <n v="1"/>
    <s v="Dirección de Evaluación de Políticas Públicas Distritales"/>
    <s v="Actas de reuniones de la  asistencia técnica brindada a las entidades, para el diseño de las evaluaciones de las intervenciones públicas e informe del diseño de las misma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Definir los requerimientos técnicos para el diseño de las evaluaciones priorizadas en la agenda de evaluaciones a acompañar técnica y financieramente"/>
    <n v="25"/>
    <s v="No aplica"/>
    <d v="2025-01-01T00:00:00"/>
    <d v="2025-12-31T00:00:00"/>
    <n v="0.08"/>
    <n v="0.08"/>
    <n v="0.08"/>
    <n v="0.08"/>
    <n v="0.08"/>
    <n v="0.08"/>
    <n v="0.1"/>
    <n v="0.1"/>
    <n v="0.08"/>
    <n v="0.08"/>
    <n v="0.08"/>
    <n v="0.08"/>
    <n v="1"/>
    <s v="Dirección de Evaluación de Políticas Públicas Distritales"/>
    <s v="Documentos de seguimiento a la ejecución de la evaluación e informe de evaluación"/>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reuniones de apoyo técnico y metodológico para garantizar la utilización de las herramientas  definidas en la Guía de Formul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Elaborar conceptos técnicos asociados al ciclo de formulación e implement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la retroalimentación a la información de seguimiento reportado por las entidades distritales sobre el cumplimiento de productos y resultados de los planes de ac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Revisar y analizar el reporte de seguimiento entregado por los sectores líderes de Políticas Públicas"/>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el documento de seguimiento para cada Política Pública del Ecosistema."/>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y publicar  el informe consolidado del Ecosistema."/>
    <n v="25"/>
    <s v="No aplica"/>
    <d v="2025-01-01T00:00:00"/>
    <d v="2025-12-31T00:00:00"/>
    <n v="0"/>
    <n v="0"/>
    <n v="0"/>
    <n v="0"/>
    <n v="0.5"/>
    <n v="0"/>
    <n v="0"/>
    <n v="0"/>
    <n v="0"/>
    <n v="0.5"/>
    <n v="0"/>
    <n v="0"/>
    <n v="1"/>
    <s v="Direccion de Formulacion y Seguimiento de Politica Publica"/>
    <s v="INFORMES DE SEGUIMIENT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Realizar la recolección de insumos de información para realizar análisis  que aporten al desarrollo productivo rural sostenible."/>
    <n v="16"/>
    <s v="No aplica"/>
    <d v="2024-08-01T00:00:00"/>
    <d v="2024-12-31T00:00:00"/>
    <n v="0"/>
    <n v="0"/>
    <n v="0.1"/>
    <n v="0.1"/>
    <n v="0.1"/>
    <n v="0.1"/>
    <n v="0.1"/>
    <n v="0.1"/>
    <n v="0.1"/>
    <n v="0.1"/>
    <n v="0.1"/>
    <n v="0.1"/>
    <n v="0.99999999999999989"/>
    <s v="Dirección de Planeación del Desarrollo Económico"/>
    <s v="Plan de trabajo; Actas de reunión, Documentos de solicitud de información, Información consolidada"/>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Diseñar estrategias que fortalezcan el desarrollo productivo rural sostenible en el marco de los activos ambientales rurales"/>
    <n v="17"/>
    <s v="No aplica"/>
    <d v="2024-08-01T00:00:00"/>
    <d v="2024-12-31T00:00:00"/>
    <n v="0"/>
    <n v="0"/>
    <n v="0.1"/>
    <n v="0.1"/>
    <n v="0.1"/>
    <n v="0.1"/>
    <n v="0.1"/>
    <n v="0.1"/>
    <n v="0.1"/>
    <n v="0.1"/>
    <n v="0.1"/>
    <n v="0.1"/>
    <n v="0.99999999999999989"/>
    <s v="Dirección de Planeación del Desarrollo Económico"/>
    <s v="Plan de Trabajo; Recopliación de información, análisis de información. Documento de análisis para el fortalecimiento del desarrollo productivo rural"/>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Consolidar la estrategia de fortalecimiento de sistemas productivos locales para las piezas rurales y su articulación con la Región Metropolitana, como parte del plan de acción de la Política Pública de Ruralidad"/>
    <n v="17"/>
    <s v="No aplica"/>
    <d v="2024-08-01T00:00:00"/>
    <d v="2024-12-31T00:00:00"/>
    <n v="0"/>
    <n v="0"/>
    <n v="0.25"/>
    <n v="0.25"/>
    <n v="0.25"/>
    <n v="0.25"/>
    <n v="0"/>
    <n v="0"/>
    <n v="0"/>
    <n v="0"/>
    <n v="0"/>
    <n v="0"/>
    <n v="1"/>
    <s v="Dirección de Planeación del Desarrollo Económico"/>
    <s v="Actas de reunion, Borrador  de estrategia de fortalecimiento de sistemas productivos locales para las piezas rurales y Estrategia de fortalecimiento de sistemas productivos locales para las piezas rurales culminado"/>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Diseñar instrumentos de captura de información de las bases de datos de beneficiarios de programas para el desarrollo económico de la ciudad que alimenten la base maestra de unidades productivas"/>
    <n v="33"/>
    <s v="No aplica"/>
    <d v="2024-08-01T00:00:00"/>
    <d v="2024-12-31T00:00:00"/>
    <n v="0"/>
    <n v="0"/>
    <n v="0.05"/>
    <n v="0.1"/>
    <n v="0.1"/>
    <n v="0.1"/>
    <n v="0.1"/>
    <n v="0.1"/>
    <n v="0.1"/>
    <n v="0.1"/>
    <n v="0.15"/>
    <n v="0.1"/>
    <n v="0.99999999999999989"/>
    <s v="Dirección de Planeación del Desarrollo Económico"/>
    <s v="Solicitudes de información, información recibida consolidadas"/>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Generar insumos a partir del tratamiento y análisis de datos para la actualización del visor ODS "/>
    <n v="33"/>
    <s v="No aplica"/>
    <d v="2024-08-01T00:00:00"/>
    <d v="2024-12-31T00:00:00"/>
    <n v="0"/>
    <n v="0.05"/>
    <n v="0.08"/>
    <n v="0.08"/>
    <n v="0.09"/>
    <n v="0.1"/>
    <n v="0.1"/>
    <n v="0.1"/>
    <n v="0.1"/>
    <n v="0.1"/>
    <n v="0.1"/>
    <n v="0.1"/>
    <n v="0.99999999999999989"/>
    <s v="Dirección de Planeación del Desarrollo Económico"/>
    <s v="Analisis de bases de datos realizados._x000a_Integraciones de análisis al visor"/>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Realizar los procesos requeridos para integrar nuevas fuentes de datos a la Base Maestra de Unidades Productivas"/>
    <n v="34"/>
    <s v="No aplica"/>
    <d v="2024-08-01T00:00:00"/>
    <d v="2024-12-31T00:00:00"/>
    <n v="0"/>
    <n v="0.05"/>
    <n v="0.08"/>
    <n v="0.08"/>
    <n v="0.09"/>
    <n v="0.1"/>
    <n v="0.1"/>
    <n v="0.1"/>
    <n v="0.1"/>
    <n v="0.1"/>
    <n v="0.1"/>
    <n v="0.1"/>
    <n v="0.99999999999999989"/>
    <s v="Dirección de Planeación del Desarrollo Económico"/>
    <s v="Información con tratamientos para su inclusion en Base de datos.  Base de datos actualizada"/>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Realizar el tratamiento de datos recopilados para el analisis de información socioeconomica que contribuya a la toma de decisiones"/>
    <n v="33"/>
    <s v="No aplica"/>
    <d v="2024-07-26T00:00:00"/>
    <d v="2024-12-31T00:00:00"/>
    <n v="0"/>
    <n v="0.03"/>
    <n v="0.08"/>
    <n v="0.09"/>
    <n v="0.1"/>
    <n v="0.1"/>
    <n v="0.1"/>
    <n v="0.1"/>
    <n v="0.1"/>
    <n v="0.1"/>
    <n v="0.1"/>
    <n v="0.1"/>
    <n v="0.99999999999999989"/>
    <s v="Dirección de Planeación del Desarrollo Económico"/>
    <s v="Plan de trabajo_x000a_Actas de reunión_x000a_Documentos de análisis de dat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Elaboración de análisis económicos y espaciales que fortalezcan los componentes económicos de los diferentes instrumentos de planeación y actuaciones estratégicas de la ciudad."/>
    <n v="34"/>
    <s v="No aplica"/>
    <d v="2024-08-01T00:00:00"/>
    <d v="2024-12-31T00:00:00"/>
    <n v="0"/>
    <n v="0.05"/>
    <n v="0.08"/>
    <n v="0.08"/>
    <n v="0.09"/>
    <n v="0.1"/>
    <n v="0.1"/>
    <n v="0.1"/>
    <n v="0.1"/>
    <n v="0.1"/>
    <n v="0.1"/>
    <n v="0.1"/>
    <n v="0.99999999999999989"/>
    <s v="Dirección de Planeación del Desarrollo Económico"/>
    <s v="Plan de trabajo, actas de reunion, borradores de documentos  de análisis y documentos de análisis economicos y espaciales elaborad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Formular estrategias y acciones para articular la política de Ciencia, Tecnología e Innovación con los programas para el impulso al desarrollo empresarial de la ciudad de Bogotá D.C. y generar acuerdos para el intercambio de información institucional"/>
    <n v="33"/>
    <s v="No aplica"/>
    <d v="2025-04-01T00:00:00"/>
    <d v="2025-12-31T00:00:00"/>
    <n v="0"/>
    <n v="0"/>
    <n v="0.05"/>
    <n v="0.1"/>
    <n v="0.1"/>
    <n v="0.1"/>
    <n v="0.1"/>
    <n v="0.1"/>
    <n v="0.1"/>
    <n v="0.1"/>
    <n v="0.15"/>
    <n v="0.1"/>
    <n v="0.99999999999999989"/>
    <s v="Dirección de Planeación del Desarrollo Económico"/>
    <s v="Actas de reunión, plan de trabajo, acuerdos de coordinación, Estrategia de articulación"/>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1. Socializar y aprobar el primer capítulo del modelo de rectoría de política pública al interior de la Subsecretaría"/>
    <n v="40"/>
    <s v="No aplica"/>
    <d v="2025-01-01T00:00:00"/>
    <d v="2025-03-31T00:00:00"/>
    <n v="0.2"/>
    <n v="0.3"/>
    <n v="0.5"/>
    <n v="0"/>
    <n v="0"/>
    <n v="0"/>
    <n v="0"/>
    <n v="0"/>
    <n v="0"/>
    <n v="0"/>
    <n v="0"/>
    <n v="0"/>
    <n v="1"/>
    <s v="Dirección de Planeación del Desarrollo Social"/>
    <s v="primer capítulo del modelo de rectoría de política pública al interior de la Subsecretaría"/>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2. Elaborar el documento preliminar de rectoría de la política pública para la superación de la pobreza en Bogotá"/>
    <n v="30"/>
    <s v="No aplica"/>
    <d v="2025-04-01T00:00:00"/>
    <d v="2025-12-31T00:00:00"/>
    <n v="0"/>
    <n v="0"/>
    <n v="0"/>
    <n v="0.05"/>
    <n v="0.1"/>
    <n v="0.1"/>
    <n v="0.1"/>
    <n v="0.1"/>
    <n v="0.1"/>
    <n v="0.1"/>
    <n v="0.15"/>
    <n v="0.2"/>
    <n v="1"/>
    <s v="Dirección de Planeación del Desarrollo Social"/>
    <s v="Avences y documento preliminar de rectoría de la política pública para la superación de la pobreza en Bogotá"/>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3. Realizar mesas de trabajo con las Direcciones sobre el documento del modelo de rectoría de políticas públicas"/>
    <n v="30"/>
    <s v="No aplica"/>
    <d v="2025-01-01T00:00:00"/>
    <d v="2025-12-31T00:00:00"/>
    <n v="0.05"/>
    <n v="0.05"/>
    <n v="0.05"/>
    <n v="0.05"/>
    <n v="0.1"/>
    <n v="0.1"/>
    <n v="0.1"/>
    <n v="0.1"/>
    <n v="0.1"/>
    <n v="0.1"/>
    <n v="0.1"/>
    <n v="0.1"/>
    <n v="0.99999999999999989"/>
    <s v="Dirección de Planeación del Desarrollo Social"/>
    <s v="Actas de reuniones con las direcciones involucradas"/>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1. Realizar el análisis de la información del primer operativo de campo para la identificación de personas usuarias de soluciones habitacionales temporales. "/>
    <n v="20"/>
    <s v="No aplica"/>
    <d v="2025-02-01T00:00:00"/>
    <d v="2025-04-30T00:00:00"/>
    <n v="0"/>
    <n v="0.3"/>
    <n v="0.3"/>
    <n v="0.4"/>
    <n v="0"/>
    <n v="0"/>
    <n v="0"/>
    <n v="0"/>
    <n v="0"/>
    <n v="0"/>
    <n v="0"/>
    <n v="0"/>
    <n v="1"/>
    <s v="Dirección de Planeación del Desarrollo Social"/>
    <s v="Documento de analisis de la información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2. Socializar los resultados de la primera caracterización de personas usuarias de soluciones habitacionales temporales"/>
    <n v="15"/>
    <s v="No aplica"/>
    <d v="2025-04-01T00:00:00"/>
    <d v="2025-12-31T00:00:00"/>
    <n v="0"/>
    <n v="0"/>
    <n v="0"/>
    <n v="0.05"/>
    <n v="0.05"/>
    <n v="0.05"/>
    <n v="0.05"/>
    <n v="0.1"/>
    <n v="0.1"/>
    <n v="0.1"/>
    <n v="0.2"/>
    <n v="0.3"/>
    <n v="1"/>
    <s v="Dirección de Planeación del Desarrollo Social"/>
    <s v="Informe de socialización de los resultados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3. Acompañar el segundo operativo de campo para la aplicación del instrumento para la identificación de personas usuarias de soluciones habitacionales temporales. "/>
    <n v="15"/>
    <s v="No aplica"/>
    <d v="2025-05-01T00:00:00"/>
    <d v="2025-12-31T00:00:00"/>
    <n v="0"/>
    <n v="0"/>
    <n v="0"/>
    <n v="0"/>
    <n v="0.05"/>
    <n v="0.05"/>
    <n v="0.1"/>
    <n v="0.1"/>
    <n v="0.1"/>
    <n v="0.1"/>
    <n v="0.2"/>
    <n v="0.3"/>
    <n v="1"/>
    <s v="Dirección de Planeación del Desarrollo Social"/>
    <s v="Informes de avance de la face de preparación y ejecución del segundo operativo de campo"/>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Realizar analisis de literatura y referentes academicos para selección de la tematica de los estudios y el posterior  analisis de datos disponibles."/>
    <n v="30"/>
    <s v="No aplica"/>
    <d v="2025-02-01T00:00:00"/>
    <d v="2025-06-30T00:00:00"/>
    <n v="0"/>
    <n v="0.3"/>
    <n v="0.3"/>
    <n v="0.4"/>
    <n v="0"/>
    <n v="0"/>
    <n v="0"/>
    <n v="0"/>
    <n v="0"/>
    <n v="0"/>
    <n v="0"/>
    <n v="0"/>
    <n v="1"/>
    <s v="Dirección de Planeación del Desarrollo Social"/>
    <s v="mesas de trabajo_x000a_literatura revisada _x000a_solicitud de dat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Elaborar y entregar avance de los documentos técnicos"/>
    <n v="30"/>
    <s v="No aplica"/>
    <d v="2025-02-01T00:00:00"/>
    <d v="2025-12-31T00:00:00"/>
    <n v="0"/>
    <n v="0.05"/>
    <n v="0.05"/>
    <n v="0.05"/>
    <n v="0.05"/>
    <n v="0.05"/>
    <n v="0.05"/>
    <n v="0.1"/>
    <n v="0.1"/>
    <n v="0.1"/>
    <n v="0.2"/>
    <n v="0.2"/>
    <n v="1"/>
    <s v="Dirección de Planeación del Desarrollo Social"/>
    <s v="avance de los documentos técnic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Socializar los documentos tecnicos elaborados"/>
    <n v="40"/>
    <s v="No aplica"/>
    <d v="2025-10-01T00:00:00"/>
    <d v="2025-12-31T00:00:00"/>
    <n v="0"/>
    <n v="0"/>
    <n v="0"/>
    <n v="0"/>
    <n v="0"/>
    <n v="0"/>
    <n v="0"/>
    <n v="0"/>
    <n v="0"/>
    <n v="0"/>
    <n v="0.2"/>
    <n v="0.2"/>
    <n v="0.6"/>
    <s v="Dirección de Planeación del Desarrollo Social"/>
    <s v="Corresos electronico, presentacioenes de resultados"/>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PSIPDL"/>
    <n v="33.299999999999997"/>
    <s v="N/A"/>
    <d v="2025-02-01T00:00:00"/>
    <d v="2025-03-31T00:00:00"/>
    <n v="0"/>
    <n v="0.4"/>
    <n v="0.6"/>
    <n v="0"/>
    <n v="0"/>
    <n v="0"/>
    <n v="0"/>
    <n v="0"/>
    <n v="0"/>
    <n v="0"/>
    <n v="0"/>
    <n v="0"/>
    <n v="1"/>
    <s v="Dirección de Programación Seguimiento a la Inversión de Planes de Desarrollo Local"/>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Entidades Distritales para emitir los conceptos de modificaciones presupuestales - DDPSIPD"/>
    <n v="50"/>
    <s v="N/A"/>
    <d v="2025-02-01T00:00:00"/>
    <d v="2025-12-31T00:00:00"/>
    <n v="0"/>
    <n v="0.05"/>
    <n v="0.1"/>
    <n v="0.1"/>
    <n v="0.1"/>
    <n v="0.1"/>
    <n v="0.1"/>
    <n v="0.1"/>
    <n v="0.1"/>
    <n v="0.1"/>
    <n v="0.1"/>
    <n v="0.05"/>
    <n v="0.99999999999999989"/>
    <s v="Dirección de Programación Seguimiento a la Inversión de Planes de Desarrollo Local"/>
    <s v="Reporte de conceptos de modificaciones presupuestales emitidos"/>
  </r>
  <r>
    <n v="2025"/>
    <m/>
    <x v="1"/>
    <x v="8"/>
    <s v=" Implementar en 2025 100 % de las actividades requeridas para mantener  el Sistema de Gestión de la entidad en el proceso M-CA-004 Plan Distrital de Desarrollo "/>
    <x v="0"/>
    <s v="Revisar y actualizar la documentación del proceso - DPSIPDL"/>
    <n v="6"/>
    <s v="Fortalecimiento organizacional y_x000a_simplificación de procesos"/>
    <d v="2025-03-01T00:00:00"/>
    <d v="2025-12-31T00:00:00"/>
    <n v="0"/>
    <n v="0"/>
    <n v="0.25"/>
    <n v="0"/>
    <n v="0"/>
    <n v="0.25"/>
    <n v="0"/>
    <n v="0"/>
    <n v="0.25"/>
    <n v="0"/>
    <n v="0"/>
    <n v="0.25"/>
    <n v="1"/>
    <s v="Dirección de Programación Seguimiento a la Inversión de Planes de Desarrollo Local"/>
    <s v="Documentos borradores de actualizaciones documentos SIG _x000a_Soporte publicaciones documentos en sistema de gestión “Gestiónate”- ISOLUCION"/>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 DPSIPDL"/>
    <n v="6"/>
    <s v="Seguimiento y Evaluación del Desempeño_x000a_Institucional"/>
    <d v="2025-02-01T00:00:00"/>
    <d v="2025-09-30T00:00:00"/>
    <n v="0"/>
    <n v="0.2"/>
    <n v="0.4"/>
    <n v="0"/>
    <n v="0.2"/>
    <n v="0"/>
    <n v="0"/>
    <n v="0"/>
    <n v="0.2"/>
    <n v="0"/>
    <n v="0"/>
    <n v="0"/>
    <n v="1"/>
    <s v="Dirección de Programación Seguimiento a la Inversión de Planes de Desarrollo Local"/>
    <s v="Resultados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Mantener actualizada la información en la página web de la SDP - DPSIPDL"/>
    <n v="6"/>
    <s v="Transparencia, acceso a la información pública y lucha contra la corrupción"/>
    <d v="2025-02-01T00:00:00"/>
    <d v="2025-11-30T00:00:00"/>
    <n v="0"/>
    <n v="0.25"/>
    <n v="0"/>
    <n v="0"/>
    <n v="0.25"/>
    <n v="0"/>
    <n v="0"/>
    <n v="0.25"/>
    <n v="0"/>
    <n v="0"/>
    <n v="0.25"/>
    <n v="0"/>
    <n v="1"/>
    <s v="Dirección de Programación Seguimiento a la Inversión de Planes de Desarrollo Local"/>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DPSIPDL"/>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e Programación Seguimiento a la Inversión de Planes de Desarrollo Local"/>
    <s v="Soportes capacitaciones_x000a_Reportes trimestrales POA_x000a_Reuniones temas MIPG_x000a_Correos enviados con socializaciones a profesionales"/>
  </r>
  <r>
    <n v="2025"/>
    <m/>
    <x v="1"/>
    <x v="8"/>
    <s v="Generar en 2025 - 20 reportes trimestrales de seguimiento de 10 los Planes de Desarrollo Locales"/>
    <x v="0"/>
    <s v="Asistir técnicamente a las Alcaldías Locales para la elaboración de sus Informes Públicos de Rendición de Cuentas"/>
    <n v="20"/>
    <s v="N/A"/>
    <d v="2025-01-01T00:00:00"/>
    <d v="2025-03-31T00:00:00"/>
    <n v="0.2"/>
    <n v="0"/>
    <n v="0.8"/>
    <n v="0"/>
    <n v="0"/>
    <n v="0"/>
    <n v="0"/>
    <n v="0"/>
    <n v="0"/>
    <n v="0"/>
    <n v="0"/>
    <n v="0"/>
    <n v="1"/>
    <s v="Dirección de Programación Seguimiento a la Inversión de Planes de Desarrollo Local"/>
    <s v="Correo con lineamientos para rendición de cuentas y con los anexos para la elaboración del informe_x000a_Correo a la alcaldía con los puntos elaborados por la SDP_x000a_Correo/oficio con el envío de los 20 informes a la veeduría_x000a_Link publicación informes rendición de cuentas en página SDP"/>
  </r>
  <r>
    <n v="2025"/>
    <m/>
    <x v="1"/>
    <x v="8"/>
    <s v="Generar en 2025 - 20 reportes trimestrales de seguimiento de 10 los Planes de Desarrollo Locales"/>
    <x v="0"/>
    <s v="Revisar, consolidar y enviar el informe de inversión social de las Alcaldías Locales"/>
    <n v="20"/>
    <s v="N/A"/>
    <d v="2025-02-01T00:00:00"/>
    <d v="2025-08-31T00:00:00"/>
    <n v="0"/>
    <n v="0.5"/>
    <n v="0"/>
    <n v="0"/>
    <n v="0"/>
    <n v="0"/>
    <n v="0"/>
    <n v="0.5"/>
    <n v="0"/>
    <n v="0"/>
    <n v="0"/>
    <n v="0"/>
    <n v="1"/>
    <s v="Dirección de Programación Seguimiento a la Inversión de Planes de Desarrollo Local"/>
    <s v="Correo de solicitud a las Alcaldías Locales con estructura_x000a_Correo del envío del informe consolidado a la Dir. Distrital"/>
  </r>
  <r>
    <n v="2025"/>
    <m/>
    <x v="1"/>
    <x v="8"/>
    <s v="Generar en 2025 - 20 reportes trimestrales de seguimiento de 10 los Planes de Desarrollo Locales"/>
    <x v="0"/>
    <s v="Elaborar y emitir los reportes trimestrales de avance del Plan de Acción de los Planes de Desarrollo Locales"/>
    <n v="30"/>
    <s v="N/A"/>
    <d v="2025-02-01T00:00:00"/>
    <d v="2025-11-30T00:00:00"/>
    <n v="0"/>
    <n v="0.25"/>
    <n v="0"/>
    <n v="0"/>
    <n v="0.25"/>
    <n v="0"/>
    <n v="0"/>
    <n v="0.25"/>
    <n v="0"/>
    <n v="0"/>
    <n v="0.25"/>
    <n v="0"/>
    <n v="1"/>
    <s v="Dirección de Programación Seguimiento a la Inversión de Planes de Desarrollo Local"/>
    <s v="Envío y lineamientos para seguimiento trimestral_x000a_Todos los soportes seguimiento de acuerdo al procedimiento_x000a_Informes trimestrales herramienta SEGPLAN por cada Alcaldía Local"/>
  </r>
  <r>
    <n v="2025"/>
    <m/>
    <x v="1"/>
    <x v="8"/>
    <s v="Generar en 2025 - 20 reportes trimestrales de seguimiento de 10 los Planes de Desarrollo Locales"/>
    <x v="0"/>
    <s v="Consolidar y emitir el Informe de Avance a la Ejecución de los Presupuestos Participativos de las Alcaldías Locales"/>
    <n v="30"/>
    <s v="N/A"/>
    <d v="2025-02-01T00:00:00"/>
    <d v="2025-11-30T00:00:00"/>
    <n v="0"/>
    <n v="0.25"/>
    <n v="0"/>
    <n v="0"/>
    <n v="0.25"/>
    <n v="0"/>
    <n v="0"/>
    <n v="0.25"/>
    <n v="0"/>
    <n v="0"/>
    <n v="0.25"/>
    <n v="0"/>
    <n v="1"/>
    <s v="Dirección de Programación Seguimiento a la Inversión de Planes de Desarrollo Local"/>
    <s v="Informes trimestrales en la herramienta dispuesta, para cada Alcaldía Local"/>
  </r>
  <r>
    <n v="2025"/>
    <m/>
    <x v="1"/>
    <x v="8"/>
    <s v="Asesorar en 2025 100 % de las Alcaldías Locales 20 respecto a los lineamientos para la formulación y seguimiento de los PDL"/>
    <x v="0"/>
    <s v="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
    <n v="30"/>
    <s v="N/A"/>
    <d v="2025-01-01T00:00:00"/>
    <d v="2025-12-31T00:00:00"/>
    <n v="0.1"/>
    <n v="0.15"/>
    <n v="0.1"/>
    <n v="0.1"/>
    <n v="0.05"/>
    <n v="0.05"/>
    <n v="0.05"/>
    <n v="0.05"/>
    <n v="0.05"/>
    <n v="0.1"/>
    <n v="0.1"/>
    <n v="0.1"/>
    <n v="1"/>
    <s v="Dirección de Programación Seguimiento a la Inversión de Planes de Desarrollo Local"/>
    <s v="Soportes de asistencia técnica para seguimiento PDL, temas programación, actualización y trazadores presupuestales_x000a_Soportes asistencia temas POAI - matriz POAI - Cierre POAI al AFS_x000a_Documentos convocatoria comités funcionales_x000a_Comunicaciones SIPA a las Alcaldías Locales con conceptos de modificaciones presupuestales"/>
  </r>
  <r>
    <n v="2025"/>
    <m/>
    <x v="1"/>
    <x v="8"/>
    <s v="Asesorar en 2025 100 % de las Alcaldías Locales 20 respecto a los lineamientos para la formulación y seguimiento de los PDL"/>
    <x v="0"/>
    <s v="Elaborar documento con el análisis de los resultados anuales de la medición del índice de desempeño en presupuestos participativos."/>
    <n v="20"/>
    <s v="Producto Política Publica Participación Incidente "/>
    <d v="2025-01-01T00:00:00"/>
    <d v="2025-04-30T00:00:00"/>
    <n v="0.2"/>
    <n v="0.4"/>
    <n v="0.3"/>
    <n v="0.1"/>
    <n v="0"/>
    <n v="0"/>
    <n v="0"/>
    <n v="0"/>
    <n v="0"/>
    <n v="0"/>
    <n v="0"/>
    <n v="0"/>
    <n v="1.0000000000000002"/>
    <s v="Dirección de Programación Seguimiento a la Inversión de Planes de Desarrollo Local"/>
    <s v="Documento con lineamientos generales para construcción de la propuesta del índice_x000a_Matriz de variables para el índice de distribución del presupuesto distrital por localidades_x000a_Documentos con propuestas del índice de distribución del presupuesto distrital por localidades_x000a_Documento técnico del índice de distribución del presupuesto distrital por localidades aprobado por el CONFIS Distrital_x000a_"/>
  </r>
  <r>
    <n v="2025"/>
    <m/>
    <x v="1"/>
    <x v="8"/>
    <s v="Asesorar en 2025 100 % de las Alcaldías Locales 20 respecto a los lineamientos para la formulación y seguimiento de los PDL"/>
    <x v="0"/>
    <s v="Realizar seguimiento al avance de las metas de iniciativas de inversión local con el pueblo Rrom que quedaron incluidas en los PDL de los FDL de Kennedy y Puente Aranda"/>
    <n v="20"/>
    <s v="Producto Estrategia con las Entidades Distritales y Alcaldías Locales que los programas, proyectos, metas, presupuesto y/o intervenciones incluidos en el Plan de Acción de la Política Pública para el Pueblo Rrom, queden incluidos por los responsables, en el marco de cada Plan de Desarrollo Distrital y en el Plan Operativo Anual de Inversiones de cada vigencia fiscal en concertación con el consejo consultivo del Pueblo Rrom y su normativa vigente en Política Pública Rrom"/>
    <d v="2025-05-01T00:00:00"/>
    <d v="2025-11-30T00:00:00"/>
    <n v="0"/>
    <n v="0"/>
    <n v="0"/>
    <n v="0"/>
    <n v="0.35"/>
    <n v="0"/>
    <n v="0"/>
    <n v="0.35"/>
    <n v="0"/>
    <n v="0"/>
    <n v="0.3"/>
    <n v="0"/>
    <n v="1"/>
    <s v="Dirección de Programación Seguimiento a la Inversión de Planes de Desarrollo Local"/>
    <s v="Reporte trimestral de los avances en las concertaciones e implementaciones de las iniciativas de inversión local con el pueblo Rrom"/>
  </r>
  <r>
    <n v="2025"/>
    <m/>
    <x v="1"/>
    <x v="8"/>
    <s v="Asesorar en 2025 100 % de las Alcaldías Locales 20 respecto a los lineamientos para la formulación y seguimiento de los PDL"/>
    <x v="0"/>
    <s v="Asesorar técnicamente a los sectores administrativos - entidades distritales en la  actualización de los documentos de criterios de elegibilidad y viabilidad."/>
    <n v="30"/>
    <s v="N/A"/>
    <d v="2025-10-01T00:00:00"/>
    <d v="2025-11-30T00:00:00"/>
    <n v="0"/>
    <n v="0"/>
    <n v="0"/>
    <n v="0"/>
    <n v="0"/>
    <n v="0"/>
    <n v="0"/>
    <n v="0"/>
    <n v="0"/>
    <n v="0.5"/>
    <n v="0.5"/>
    <n v="0"/>
    <n v="1"/>
    <s v="Dirección de Programación Seguimiento a la Inversión de Planes de Desarrollo Local"/>
    <s v="Cruce de correos para actualización criterios (gestión) Enlace publicación página SDP"/>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DPSIPD"/>
    <n v="33.4"/>
    <s v="N/A"/>
    <d v="2025-02-01T00:00:00"/>
    <d v="2025-03-31T00:00:00"/>
    <n v="0"/>
    <n v="0.4"/>
    <n v="0.6"/>
    <n v="0"/>
    <n v="0"/>
    <n v="0"/>
    <n v="0"/>
    <n v="0"/>
    <n v="0"/>
    <n v="0"/>
    <n v="0"/>
    <n v="0"/>
    <n v="1"/>
    <s v="Dirección Distrital de Programación, Seguimiento a la Inversión de Plan de Desarrollo"/>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Alcaldías Locales para emitir los conceptos de modificaciones presupuestales - DPSIPDL"/>
    <n v="50"/>
    <s v="N/A"/>
    <d v="2025-02-01T00:00:00"/>
    <d v="2025-12-31T00:00:00"/>
    <n v="0"/>
    <n v="0.05"/>
    <n v="0.1"/>
    <n v="0.1"/>
    <n v="0.1"/>
    <n v="0.1"/>
    <n v="0.1"/>
    <n v="0.1"/>
    <n v="0.1"/>
    <n v="0.1"/>
    <n v="0.1"/>
    <n v="0.05"/>
    <n v="0.99999999999999989"/>
    <s v="Dirección Distrital de Programación, Seguimiento a la Inversión de Plan de Desarrollo"/>
    <s v="Consolidado de conceptos de modificaciones presupuestales emitidos  "/>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interesadas (por procesos) en los asuntos de la DDPSIPD"/>
    <n v="6"/>
    <s v="Seguimiento y Evaluación del Desempeño_x000a_Institucional"/>
    <d v="2025-06-01T00:00:00"/>
    <d v="2025-07-31T00:00:00"/>
    <n v="0"/>
    <n v="0"/>
    <n v="0"/>
    <n v="0"/>
    <n v="0"/>
    <n v="0.2"/>
    <n v="0.8"/>
    <n v="0"/>
    <n v="0"/>
    <n v="0"/>
    <n v="0"/>
    <n v="0"/>
    <n v="1"/>
    <s v="Dirección Distrital de Programación, Seguimiento a la Inversión de Plan de Desarrollo"/>
    <s v="Encuesta de satisfacción de partes interesadas_x000a_Memorando con resultados de la encuesta"/>
  </r>
  <r>
    <n v="2025"/>
    <m/>
    <x v="1"/>
    <x v="8"/>
    <s v=" Implementar en 2025 100 % de las actividades requeridas para mantener  el Sistema de Gestión de la entidad en el proceso M-CA-004 Plan Distrital de Desarrollo "/>
    <x v="0"/>
    <s v="Mantener actualizada la información en la página web de la SDP en los asuntos de la DDPSIPD"/>
    <n v="6"/>
    <s v="Producto Política Pública Afro-Palenquera  - Transparencia, acceso a la información pública y lucha contra la corrupción"/>
    <d v="2025-01-01T00:00:00"/>
    <d v="2025-12-31T00:00:00"/>
    <n v="0.09"/>
    <n v="0.08"/>
    <n v="0.08"/>
    <n v="0.09"/>
    <n v="0.08"/>
    <n v="0.08"/>
    <n v="0.09"/>
    <n v="0.08"/>
    <n v="0.08"/>
    <n v="0.09"/>
    <n v="0.08"/>
    <n v="0.08"/>
    <n v="0.99999999999999978"/>
    <s v="Dirección Distrital de Programación, Seguimiento a la Inversión de Plan de Desarrollo"/>
    <s v="Enlace de publicación en la página de SDP de lineamientos, circulares, informes de seguimiento al PDD e informes de rendición de cuentas, Reporte semestral en la matriz del plan de acción de la política Pública Afro-Palenquera"/>
  </r>
  <r>
    <n v="2025"/>
    <m/>
    <x v="1"/>
    <x v="8"/>
    <s v=" Implementar en 2025 100 % de las actividades requeridas para mantener  el Sistema de Gestión de la entidad en el proceso M-CA-004 Plan Distrital de Desarrollo "/>
    <x v="0"/>
    <s v="Participar en las actividades definidas en el marco de MIPG en los asuntos de la DDPSIPD"/>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Soportes capacitaciones_x000a_Reportes trimestrales POA_x000a_Reuniones temas MIPG_x000a_Correos enviados con socializaciones a profesionales"/>
  </r>
  <r>
    <n v="2025"/>
    <m/>
    <x v="1"/>
    <x v="8"/>
    <s v=" Implementar en 2025 100 % de las actividades requeridas para mantener  el Sistema de Gestión de la entidad en el proceso M-CA-004 Plan Distrital de Desarrollo "/>
    <x v="0"/>
    <s v="Revisar y actualizar la documentación del proceso relacionada con los asuntos de la DDPSIPD"/>
    <n v="6"/>
    <s v="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Inventario de documentos actualizados _x000a_Documentos actualizados en el sistema ISOLUCION_x000a_Correo a los funcionarios de la DDPSIPD informando la actualización documentos "/>
  </r>
  <r>
    <n v="2025"/>
    <m/>
    <x v="1"/>
    <x v="8"/>
    <s v="Elaborar 4 informes de avance del PDD en articulación con los instrumentos de planeación definidos en el Sistema Distrital de Planeación. "/>
    <x v="0"/>
    <s v="Solicitar y consolidar la información de marcación y logros de inversión social."/>
    <n v="10"/>
    <s v="N/A"/>
    <d v="2025-02-01T00:00:00"/>
    <d v="2025-08-31T00:00:00"/>
    <n v="0"/>
    <n v="0.5"/>
    <n v="0"/>
    <n v="0"/>
    <n v="0"/>
    <n v="0"/>
    <n v="0"/>
    <n v="0.5"/>
    <n v="0"/>
    <n v="0"/>
    <n v="0"/>
    <n v="0"/>
    <n v="1"/>
    <s v="Dirección Distrital de Programación, Seguimiento a la Inversión de Plan de Desarrollo"/>
    <s v="Información de solicitud a las entidades distritales para la consolidación del informe de inversión social"/>
  </r>
  <r>
    <n v="2025"/>
    <m/>
    <x v="1"/>
    <x v="8"/>
    <s v="Elaborar 4 informes de avance del PDD en articulación con los instrumentos de planeación definidos en el Sistema Distrital de Planeación. "/>
    <x v="0"/>
    <s v="Revisar y editar la información presupuestal y de logros de inversión social de los Sectores Administrativos y localidades y gestionar la remisión del informe respectivo al Concejo de Bogotá."/>
    <n v="20"/>
    <s v="N/A"/>
    <d v="2025-03-01T00:00:00"/>
    <d v="2025-09-30T00:00:00"/>
    <n v="0"/>
    <n v="0"/>
    <n v="0.5"/>
    <n v="0"/>
    <n v="0"/>
    <n v="0"/>
    <n v="0"/>
    <n v="0"/>
    <n v="0.5"/>
    <n v="0"/>
    <n v="0"/>
    <n v="0"/>
    <n v="1"/>
    <s v="Dirección Distrital de Programación, Seguimiento a la Inversión de Plan de Desarrollo"/>
    <s v="Informe de inversión social consolidado y radicado al Concejo de Bogotá"/>
  </r>
  <r>
    <n v="2025"/>
    <m/>
    <x v="1"/>
    <x v="8"/>
    <s v="Elaborar 4 informes de avance del PDD en articulación con los instrumentos de planeación definidos en el Sistema Distrital de Planeación. "/>
    <x v="0"/>
    <s v="Registrar en forma periódica la información del seguimiento al Plan de Desarrollo en el Sistema de Planeación Territorial - SisPT"/>
    <n v="20"/>
    <s v="N/A"/>
    <d v="2025-03-01T00:00:00"/>
    <d v="2025-12-31T00:00:00"/>
    <n v="0"/>
    <n v="0"/>
    <n v="0.25"/>
    <n v="0"/>
    <n v="0"/>
    <n v="0.25"/>
    <n v="0"/>
    <n v="0"/>
    <n v="0.25"/>
    <n v="0"/>
    <n v="0"/>
    <n v="0.25"/>
    <n v="1"/>
    <s v="Dirección Distrital de Programación, Seguimiento a la Inversión de Plan de Desarrollo"/>
    <s v="Informe de consolidación del sistema de información SisPT con el avance del PDD"/>
  </r>
  <r>
    <n v="2025"/>
    <m/>
    <x v="1"/>
    <x v="8"/>
    <s v="Elaborar 4 informes de avance del PDD en articulación con los instrumentos de planeación definidos en el Sistema Distrital de Planeación. "/>
    <x v="0"/>
    <s v="Elaborar informes del estado de avance del PDD para Consejo de Gobierno."/>
    <n v="20"/>
    <s v="N/A"/>
    <d v="2025-06-01T00:00:00"/>
    <d v="2025-12-31T00:00:00"/>
    <n v="0"/>
    <n v="0"/>
    <n v="0"/>
    <n v="0"/>
    <n v="0"/>
    <n v="0.5"/>
    <n v="0"/>
    <n v="0"/>
    <n v="0"/>
    <n v="0"/>
    <n v="0"/>
    <n v="0.5"/>
    <n v="1"/>
    <s v="Dirección Distrital de Programación, Seguimiento a la Inversión de Plan de Desarrollo"/>
    <s v="Informes del estado de avance del PDD para Consejo de Gobierno."/>
  </r>
  <r>
    <n v="2025"/>
    <m/>
    <x v="1"/>
    <x v="8"/>
    <s v="Elaborar 4 informes de avance del PDD en articulación con los instrumentos de planeación definidos en el Sistema Distrital de Planeación. "/>
    <x v="0"/>
    <s v="Apoyar la elaboración del documento de Marco de lucha contra la pobreza extrema en Bogotá, sobre la oferta de programas y metas relacionados con la superación de la pobreza extrema en el PDD."/>
    <n v="30"/>
    <s v="N/A"/>
    <d v="2025-05-01T00:00:00"/>
    <d v="2025-07-31T00:00:00"/>
    <n v="0"/>
    <n v="0"/>
    <n v="0"/>
    <n v="0"/>
    <n v="0.2"/>
    <n v="0.2"/>
    <n v="0.6"/>
    <n v="0"/>
    <n v="0"/>
    <n v="0"/>
    <n v="0"/>
    <n v="0"/>
    <n v="1"/>
    <s v="Dirección Distrital de Programación, Seguimiento a la Inversión de Plan de Desarrollo"/>
    <s v="Documento de Marco de lucha contra la pobreza extrema en Bogotá, sobre la oferta de programas y metas relacionados con la superación de la pobreza extrema en el PDD"/>
  </r>
  <r>
    <n v="2025"/>
    <m/>
    <x v="1"/>
    <x v="8"/>
    <s v="Elaborar y publicar un (1) informe  de Rendición de Cuentas anual del balance de Resultados de la Gestión Contractual y Administrativa del PDD 2024 - 2027 “Bogotá Camina Segura&quot;."/>
    <x v="0"/>
    <s v="Asesorar a los sectores administrativos en el desarrollo del informe de rendición de cuentas anual."/>
    <n v="20"/>
    <s v="Producto Política Pública Transparencia"/>
    <d v="2025-01-01T00:00:00"/>
    <d v="2025-04-30T00:00:00"/>
    <n v="0.2"/>
    <n v="0.2"/>
    <n v="0.2"/>
    <n v="0.4"/>
    <n v="0"/>
    <n v="0"/>
    <n v="0"/>
    <n v="0"/>
    <n v="0"/>
    <n v="0"/>
    <n v="0"/>
    <n v="0"/>
    <n v="1"/>
    <s v="Dirección Distrital de Programación, Seguimiento a la Inversión de Plan de Desarrollo"/>
    <s v="Asesorías realizadas las entidades distritales para la consolidación del informe de rendición de cuentas"/>
  </r>
  <r>
    <n v="2025"/>
    <m/>
    <x v="1"/>
    <x v="8"/>
    <s v="Elaborar y publicar un (1) informe  de Rendición de Cuentas anual del balance de Resultados de la Gestión Contractual y Administrativa del PDD 2024 - 2027 “Bogotá Camina Segura&quot;."/>
    <x v="0"/>
    <s v="Consolidar y publicar el informe de rendición de cuentas anual."/>
    <n v="40"/>
    <m/>
    <d v="2025-04-01T00:00:00"/>
    <d v="2025-04-30T00:00:00"/>
    <n v="0"/>
    <n v="0"/>
    <n v="0"/>
    <n v="1"/>
    <n v="0"/>
    <n v="0"/>
    <n v="0"/>
    <n v="0"/>
    <n v="0"/>
    <n v="0"/>
    <n v="0"/>
    <n v="0"/>
    <n v="1"/>
    <s v="Dirección Distrital de Programación, Seguimiento a la Inversión de Plan de Desarrollo"/>
    <s v="Informe consolidado de rendición de cuentas del PDD 2024 - 2027 “Bogotá Camina Segura&quot;. _x000a_Reporte semestral en la matriz del plan de acción de la política Pública de Transparencia"/>
  </r>
  <r>
    <n v="2025"/>
    <m/>
    <x v="1"/>
    <x v="8"/>
    <s v="Elaborar y publicar un (1) informe  de Rendición de Cuentas anual del balance de Resultados de la Gestión Contractual y Administrativa del PDD 2024 - 2027 “Bogotá Camina Segura&quot;."/>
    <x v="0"/>
    <s v="Elaborar el capítulo de avance del programa de ejecución de obras del POT."/>
    <n v="20"/>
    <m/>
    <d v="2025-04-01T00:00:00"/>
    <d v="2025-04-30T00:00:00"/>
    <n v="0"/>
    <n v="0"/>
    <n v="0"/>
    <n v="1"/>
    <n v="0"/>
    <n v="0"/>
    <n v="0"/>
    <n v="0"/>
    <n v="0"/>
    <n v="0"/>
    <n v="0"/>
    <n v="0"/>
    <n v="1"/>
    <s v="Dirección Distrital de Programación, Seguimiento a la Inversión de Plan de Desarrollo"/>
    <s v="Informe consolidado del capítulo POT del informe de rendición de cuentas"/>
  </r>
  <r>
    <n v="2025"/>
    <m/>
    <x v="1"/>
    <x v="8"/>
    <s v="Elaborar y publicar un (1) informe  de Rendición de Cuentas anual del balance de Resultados de la Gestión Contractual y Administrativa del PDD 2024 - 2027 “Bogotá Camina Segura&quot;."/>
    <x v="0"/>
    <s v="Establecer los lineamientos a los sectores para el Informe de Rendición de Cuentas Vigencia 2025"/>
    <n v="20"/>
    <m/>
    <d v="2025-01-01T00:00:00"/>
    <d v="2025-03-30T00:00:00"/>
    <n v="0.4"/>
    <n v="0.4"/>
    <n v="0.2"/>
    <n v="0"/>
    <n v="0"/>
    <n v="0"/>
    <n v="0"/>
    <n v="0"/>
    <n v="0"/>
    <n v="0"/>
    <n v="0"/>
    <n v="0"/>
    <n v="1"/>
    <s v="Dirección Distrital de Programación, Seguimiento a la Inversión de Plan de Desarrollo"/>
    <s v="Circulares y documentos de lineamientos enviados a las entidades distritales para consolidar el informe de rendición de cuentas"/>
  </r>
  <r>
    <n v="2025"/>
    <m/>
    <x v="1"/>
    <x v="8"/>
    <s v="Asesorar al 100% de lo sectores administrativos en los procesos de formulación, seguimiento y evaluación del Plan de Desarrollo Distrital."/>
    <x v="0"/>
    <s v="Diseñar y actualizar las metodologías para la formulación, seguimiento y evaluación del Plan de Desarrollo Distrital."/>
    <n v="20"/>
    <s v="N/A"/>
    <d v="2025-01-01T00:00:00"/>
    <d v="2025-12-31T00:00:00"/>
    <n v="0.25"/>
    <n v="0"/>
    <n v="0"/>
    <n v="0.25"/>
    <n v="0"/>
    <n v="0"/>
    <n v="0.25"/>
    <n v="0"/>
    <n v="0"/>
    <n v="0.25"/>
    <n v="0"/>
    <n v="0"/>
    <n v="1"/>
    <s v="Dirección Distrital de Programación, Seguimiento a la Inversión de Plan de Desarrollo"/>
    <s v="Informes de seguimiento y evaluación trimestral."/>
  </r>
  <r>
    <n v="2025"/>
    <m/>
    <x v="1"/>
    <x v="8"/>
    <s v="Asesorar al 100% de lo sectores administrativos en los procesos de formulación, seguimiento y evaluación del Plan de Desarrollo Distrital."/>
    <x v="0"/>
    <s v="Brindar asistencia técnica a las Entidades Distritales en todos los asuntos del Plan de Acción (Programación, actualización, reprogramación, seguimiento) en el marco del PDD"/>
    <n v="20"/>
    <s v="N/A"/>
    <d v="2025-01-01T00:00:00"/>
    <d v="2025-12-31T00:00:00"/>
    <n v="0.09"/>
    <n v="0.08"/>
    <n v="0.08"/>
    <n v="0.09"/>
    <n v="0.08"/>
    <n v="0.08"/>
    <n v="0.09"/>
    <n v="0.08"/>
    <n v="0.08"/>
    <n v="0.09"/>
    <n v="0.08"/>
    <n v="0.08"/>
    <n v="1"/>
    <s v="Dirección Distrital de Programación, Seguimiento a la Inversión de Plan de Desarrollo"/>
    <s v="Asesorías técnicas realizadas a las entidades distritales para asuntos del Plan de Acción en el marco del PDD"/>
  </r>
  <r>
    <n v="2025"/>
    <m/>
    <x v="1"/>
    <x v="8"/>
    <s v="Asesorar al 100% de lo sectores administrativos en los procesos de formulación, seguimiento y evaluación del Plan de Desarrollo Distrital."/>
    <x v="0"/>
    <s v=" Brindar asistencia técnica a las Entidades Distritales en la inscripción, registro y actualización de programas y proyectos en el Banco  de Programas y Proyectos de Inversión Pública Distrital y Nacional."/>
    <n v="20"/>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de temas del Banco de Programas y Proyectos de Inversión Pública Distrital y Nacional."/>
  </r>
  <r>
    <n v="2025"/>
    <m/>
    <x v="1"/>
    <x v="8"/>
    <s v="Asesorar al 100% de lo sectores administrativos en los procesos de formulación, seguimiento y evaluación del Plan de Desarrollo Distrital."/>
    <x v="0"/>
    <s v="Brindar asistencia técnica a las Entidades Distritales en la creación y seguimiento de los trazadores presupuestales."/>
    <n v="15"/>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en temas de Trazadores presupuestales"/>
  </r>
  <r>
    <n v="2025"/>
    <m/>
    <x v="1"/>
    <x v="8"/>
    <s v="Asesorar al 100% de lo sectores administrativos en los procesos de formulación, seguimiento y evaluación del Plan de Desarrollo Distrital."/>
    <x v="0"/>
    <s v="Hacer seguimiento al programa de ejecución de obras del Plan de Ordenamiento Territorial en articulación con el PDD."/>
    <n v="10"/>
    <s v="N/A"/>
    <d v="2025-01-01T00:00:00"/>
    <d v="2025-04-30T00:00:00"/>
    <n v="0"/>
    <n v="0"/>
    <n v="0"/>
    <n v="1"/>
    <n v="0"/>
    <n v="0"/>
    <n v="0"/>
    <n v="0"/>
    <n v="0"/>
    <n v="0"/>
    <n v="0"/>
    <n v="0"/>
    <n v="1"/>
    <s v="Dirección Distrital de Programación, Seguimiento a la Inversión de Plan de Desarrollo"/>
    <s v="Informe de seguimiento al programa de ejecución de obras , dentro del informe de rendición de cuentas"/>
  </r>
  <r>
    <n v="2025"/>
    <m/>
    <x v="1"/>
    <x v="8"/>
    <s v="Asesorar al 100% de lo sectores administrativos en los procesos de formulación, seguimiento y evaluación del Plan de Desarrollo Distrital."/>
    <x v="0"/>
    <s v="Brindar asistencia técnica a las Entidades Distritales en la elaboración del Plan Operativo Anual de Inversiones -POAI- del Distrito Capital."/>
    <n v="15"/>
    <s v="N/A"/>
    <d v="2025-07-15T00:00:00"/>
    <d v="2025-12-31T00:00:00"/>
    <n v="0"/>
    <n v="0"/>
    <n v="0"/>
    <n v="0"/>
    <n v="0"/>
    <n v="0"/>
    <n v="0"/>
    <n v="0.2"/>
    <n v="0.2"/>
    <n v="0.2"/>
    <n v="0.2"/>
    <n v="0.2"/>
    <n v="1"/>
    <s v="Dirección Distrital de Programación, Seguimiento a la Inversión de Plan de Desarrollo"/>
    <s v="Asesorías técnicas realizadas a las entidades distritales en temas del Plan Operativo Anual de Inversiones -POAI- del Distrito Capital."/>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IE"/>
    <n v="33.299999999999997"/>
    <s v="N/A"/>
    <d v="2025-02-01T00:00:00"/>
    <d v="2025-03-31T00:00:00"/>
    <n v="0"/>
    <n v="0.4"/>
    <n v="0.6"/>
    <n v="0"/>
    <n v="0"/>
    <n v="0"/>
    <n v="0"/>
    <n v="0"/>
    <n v="0"/>
    <n v="0"/>
    <n v="0"/>
    <n v="0"/>
    <n v="1"/>
    <s v="Dirección Inversiones Estratégicas "/>
    <s v="Informe con la tabulación del análisis de los resultados de la encuesta realizada"/>
  </r>
  <r>
    <n v="2025"/>
    <m/>
    <x v="1"/>
    <x v="8"/>
    <s v=" Implementar en 2025 100 % de las actividades requeridas para mantener  el Sistema de Gestión de la entidad en el proceso M-CA-004 Plan Distrital de Desarrollo "/>
    <x v="0"/>
    <s v="Realizar la encuesta de satisfacción(por dependencias) y la retroalimentación de partes interesadas - DIE"/>
    <n v="6"/>
    <s v="Seguimiento y Evaluación del Desempeño_x000a_Institucional"/>
    <d v="2025-02-01T00:00:00"/>
    <d v="2025-03-31T00:00:00"/>
    <n v="0"/>
    <n v="0.4"/>
    <n v="0.6"/>
    <n v="0"/>
    <n v="0"/>
    <n v="0"/>
    <n v="0"/>
    <n v="0"/>
    <n v="0"/>
    <n v="0"/>
    <n v="0"/>
    <n v="0"/>
    <n v="1"/>
    <s v="Dirección Inversiones Estratégicas "/>
    <s v="Resultados y formulario de la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Revisar y actualizar la documentación del proceso - DIE"/>
    <n v="6"/>
    <s v="Fortalecimiento organizacional y_x000a_simplificación de procesos"/>
    <d v="2025-03-01T00:00:00"/>
    <d v="2025-12-31T00:00:00"/>
    <n v="0"/>
    <n v="0"/>
    <n v="0.25"/>
    <n v="0"/>
    <n v="0"/>
    <n v="0.25"/>
    <n v="0"/>
    <n v="0"/>
    <n v="0.25"/>
    <n v="0"/>
    <n v="0"/>
    <n v="0.25"/>
    <n v="1"/>
    <s v="Dirección Inversiones Estratégicas "/>
    <s v="Documentos actualizados en el sistema ISOLUCION _x000a_Matriz Actualización documental - DIE"/>
  </r>
  <r>
    <n v="2025"/>
    <m/>
    <x v="1"/>
    <x v="8"/>
    <s v=" Implementar en 2025 100 % de las actividades requeridas para mantener  el Sistema de Gestión de la entidad en el proceso M-CA-004 Plan Distrital de Desarrollo "/>
    <x v="0"/>
    <s v="Mantener actualizada la información en la página web de la SDP-DIE"/>
    <n v="6"/>
    <s v="Transparencia, acceso a la información pública y lucha contra la corrupción"/>
    <d v="2025-04-01T00:00:00"/>
    <d v="2025-11-30T00:00:00"/>
    <n v="0"/>
    <n v="0"/>
    <n v="0"/>
    <n v="0.3"/>
    <n v="0"/>
    <n v="0.2"/>
    <n v="0"/>
    <n v="0.3"/>
    <n v="0"/>
    <n v="0"/>
    <n v="0.2"/>
    <n v="0"/>
    <n v="1"/>
    <s v="Dirección Inversiones Estratégicas "/>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 DIE"/>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Inversiones Estratégicas "/>
    <s v="Soportes capacitaciones_x000a_Reportes trimestrales POA_x000a_Reuniones temas MIPG_x000a_Correos enviados con socializaciones a profesionale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alizar los Pre-Confis requeridos con el fin de coordinar recomendaciones emitidas por la Secretaria Distrital de Hacienda y la Secretaria Distrital de Planeación"/>
    <n v="20"/>
    <s v="N/A"/>
    <d v="2025-03-31T00:00:00"/>
    <d v="2025-12-31T00:00:00"/>
    <n v="0.08"/>
    <n v="0.08"/>
    <n v="0.08"/>
    <n v="0.09"/>
    <n v="0.08"/>
    <n v="0.08"/>
    <n v="0.09"/>
    <n v="0.08"/>
    <n v="0.09"/>
    <n v="0.08"/>
    <n v="0.08"/>
    <n v="0.09"/>
    <n v="0.99999999999999978"/>
    <s v="Dirección Inversiones Estratégicas "/>
    <s v="Resúmenes ejecutivos, soportes,  presentaciones y la totalidad de las recomendaciones para la toma de decisiones de los miembros del CONFI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Estudiar y analizar la totalidad de las solicitudes presentadas por las entidades distritales para consideración del CONFIS Distrital en sesiones ordinarias y extraordinarias. Emitir conceptos y/o recomendaciones sobre estas solicitudes"/>
    <n v="60"/>
    <s v="N/A"/>
    <d v="2025-03-31T00:00:00"/>
    <d v="2025-12-31T00:00:00"/>
    <n v="0.08"/>
    <n v="0.08"/>
    <n v="0.08"/>
    <n v="0.09"/>
    <n v="0.08"/>
    <n v="0.08"/>
    <n v="0.09"/>
    <n v="0.08"/>
    <n v="0.09"/>
    <n v="0.08"/>
    <n v="0.08"/>
    <n v="0.09"/>
    <n v="0.99999999999999978"/>
    <s v="Dirección Inversiones Estratégicas "/>
    <s v="Actas, resoluciones y documentos del CONFIS realizado "/>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dactar informes y presentar resultados de las sesiones del CONFIS"/>
    <n v="20"/>
    <s v="N/A"/>
    <d v="2025-03-31T00:00:00"/>
    <d v="2025-12-31T00:00:00"/>
    <n v="0.08"/>
    <n v="0.08"/>
    <n v="0.08"/>
    <n v="0.09"/>
    <n v="0.08"/>
    <n v="0.08"/>
    <n v="0.09"/>
    <n v="0.08"/>
    <n v="0.09"/>
    <n v="0.08"/>
    <n v="0.08"/>
    <n v="0.09"/>
    <n v="0.99999999999999978"/>
    <s v="Dirección Inversiones Estratégicas "/>
    <s v="Actas, resoluciones y documentos del CONFIS realizado "/>
  </r>
  <r>
    <n v="2025"/>
    <m/>
    <x v="1"/>
    <x v="8"/>
    <s v=" Implementar en 2025 100 % de las actividades requeridas para mantener  el Sistema de Gestión de la entidad en el proceso M-CA-004 Plan Distrital de Desarrollo "/>
    <x v="0"/>
    <s v="Realizar la formulación y seguimiento del mapa de riesgos del proceso - SPI"/>
    <n v="11"/>
    <s v="Planeación Institucional"/>
    <d v="2025-01-01T00:00:00"/>
    <d v="2025-09-30T00:00:00"/>
    <n v="0.4"/>
    <n v="0"/>
    <n v="0"/>
    <n v="0"/>
    <n v="0.3"/>
    <n v="0"/>
    <n v="0"/>
    <n v="0"/>
    <n v="0.3"/>
    <n v="0"/>
    <n v="0"/>
    <n v="0"/>
    <n v="1"/>
    <s v="Subsecretaría de Planeación de la Inversión "/>
    <s v="Informe matriz de riesgos reporte primera línea de defensa - cuatrimestral"/>
  </r>
  <r>
    <n v="2025"/>
    <m/>
    <x v="1"/>
    <x v="8"/>
    <s v=" Implementar en 2025 100 % de las actividades requeridas para mantener  el Sistema de Gestión de la entidad en el proceso M-CA-004 Plan Distrital de Desarrollo "/>
    <x v="0"/>
    <s v="Realizar la formulación y seguimiento de los planes de mejoramiento - SPI"/>
    <n v="11"/>
    <s v="Planeación Institucional_x000a_Seguimiento y Evaluación del Desempeño_x000a_Institucional"/>
    <d v="2025-01-01T00:00:00"/>
    <d v="2025-12-31T00:00:00"/>
    <n v="0.09"/>
    <n v="0.08"/>
    <n v="0.08"/>
    <n v="0.08"/>
    <n v="0.08"/>
    <n v="0.08"/>
    <n v="0.08"/>
    <n v="0.08"/>
    <n v="0.08"/>
    <n v="0.09"/>
    <n v="0.09"/>
    <n v="0.09"/>
    <n v="0.99999999999999989"/>
    <s v="Subsecretaría de Planeación de la Inversión "/>
    <s v="Informes de seguimiento a los planes de mejoramiento de los diferentes procesos de la SPI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y alcaldias locales respecto a la formulación, seguimiento y evaluación del plan de acción del Plan de Desarrollo Distrital en los diferentes sistemas de información."/>
    <n v="40"/>
    <s v="No aplica"/>
    <d v="2025-01-01T00:00:00"/>
    <d v="2025-12-31T00:00:00"/>
    <n v="0.09"/>
    <n v="0.08"/>
    <n v="0.08"/>
    <n v="0.09"/>
    <n v="0.08"/>
    <n v="0.08"/>
    <n v="0.09"/>
    <n v="0.08"/>
    <n v="0.08"/>
    <n v="0.09"/>
    <n v="0.08"/>
    <n v="0.08"/>
    <n v="0.99999999999999978"/>
    <s v="Dirección Distrital de Programación, Seguimiento a la Inversión y Plan de Desarrollo - Dirección de Programación, Seguimiento a la Inversión y Planes de Desarrollo Locales"/>
    <s v="Reporte asistencias técnicas realizadas a las entidades distritales y localidades"/>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a gestión de proyectos de inversión financiados con recursos del Sistema General de Regalías - SGR y realizar el seguimiento de los mismos.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SGR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os temas relacionados con proyectos de Asociación Público Privada - APP de acuerdo con la normatividad vigente.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APP"/>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Desarrollo del Suelo"/>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Desarrollo del Suelo"/>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Desarrollo del Suelo"/>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Desarrollo del Suelo"/>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Desarrollo del Suelo"/>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Estructuras y Sistemas Territoriale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Estructuras y Sistemas Territoriale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Estructuras y Sistemas Territoriale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Estructuras y Sistemas Territoriales"/>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Estructuras y Sistemas Territoriales"/>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Planeamiento Loc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Planeamiento Loc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Planeamiento Local"/>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Planeamiento Local"/>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Planeamiento Local"/>
    <s v="• Encuesta de satisfacción_x000a_• Matriz de Retroalimentación de las partes interesada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Dirección de Planeamiento Local"/>
    <s v="Mapas de riesgos monitoreado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Trámites Administrativos Urbanístico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Trámites Administrativos Urbanístico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Trámites Administrativos Urbanístico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Trámites Administrativos Urbanísticos"/>
    <s v="Documentación del proceso actualizada "/>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Economía Urbana, Rural y Regional. "/>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Mejoramiento Integral"/>
    <s v="Mapas de riesgos monitoreados"/>
  </r>
  <r>
    <n v="2025"/>
    <m/>
    <x v="1"/>
    <x v="9"/>
    <s v="Implementar en 2025  el 100 % del Sistema de Información para la Planeación y Seguimiento del Desarrollo Rural del D.C. - SIPSDER (S.G.R 50035 / 2018-2020"/>
    <x v="0"/>
    <s v="Desarrollar e incorporar los contenidos en el SIPSDER"/>
    <n v="0.5"/>
    <m/>
    <d v="2025-02-01T00:00:00"/>
    <d v="2025-12-31T00:00:00"/>
    <n v="0"/>
    <n v="0"/>
    <n v="0.15"/>
    <n v="0"/>
    <n v="0"/>
    <n v="0.3"/>
    <n v="0"/>
    <n v="0"/>
    <n v="0.3"/>
    <n v="0"/>
    <n v="0"/>
    <n v="0.25"/>
    <n v="1"/>
    <s v="Subdirección de Planeamiento Rural Sostenible"/>
    <s v="Memorias Cierre del proyecto SGR"/>
  </r>
  <r>
    <n v="2025"/>
    <m/>
    <x v="1"/>
    <x v="9"/>
    <s v="Implementar en 2025  el 100 % del Sistema de Información para la Planeación y Seguimiento del Desarrollo Rural del D.C. - SIPSDER (S.G.R 50035 / 2018-2020"/>
    <x v="0"/>
    <s v="Operar el Sistema de Información en todos sus módulos."/>
    <n v="0.5"/>
    <m/>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Desarrollar e incorporar los contenidos en el SIPSDER"/>
    <n v="50"/>
    <s v="No aplica"/>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Operar el Sistema de Infomación en todos sus módulos."/>
    <n v="50"/>
    <s v="No aplica"/>
    <d v="2025-02-01T00:00:00"/>
    <d v="2025-12-31T00:00:00"/>
    <n v="0"/>
    <n v="0"/>
    <n v="0.15"/>
    <n v="0"/>
    <n v="0"/>
    <n v="0.3"/>
    <n v="0"/>
    <n v="0"/>
    <n v="0.3"/>
    <n v="0"/>
    <n v="0"/>
    <n v="0.25"/>
    <n v="1"/>
    <s v="Subdirección de Planeamiento Rural Sostenible"/>
    <s v="Memorias Cierre del proyecto SGR"/>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Planes Maestros"/>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Renovación Urbana y Desarrollo"/>
    <s v="Mapas de riesgos monitoreados"/>
  </r>
  <r>
    <n v="2025"/>
    <m/>
    <x v="1"/>
    <x v="9"/>
    <s v="POT-CA-001  Implementar el 100% de las actividades requeridas para mantener el Sistema de Gestión- MIPG de la entidad"/>
    <x v="0"/>
    <s v="Publicar y/o actualizar en el micrositio que se tiene dispuesto en la página web de la entidad, el conjuntos de datos abiertos correspondientes a los Planes Parciales de Desarrollo."/>
    <n v="3.2000000000000001E-2"/>
    <s v="PTEP -   C5.1 Apertura de datos para los ciudadanos y grupos de interés"/>
    <d v="2025-04-30T00:00:00"/>
    <d v="2025-12-31T00:00:00"/>
    <m/>
    <m/>
    <m/>
    <n v="0.33"/>
    <m/>
    <m/>
    <m/>
    <n v="0.33"/>
    <m/>
    <m/>
    <m/>
    <n v="0.34"/>
    <n v="1"/>
    <s v="Subdirección de Renovación Urbana y Desarrollo"/>
    <s v="Información de datos abiertos publicada y actualizada"/>
  </r>
  <r>
    <n v="2025"/>
    <m/>
    <x v="1"/>
    <x v="9"/>
    <s v="POT-CA-001  Implementar el 100% de las actividades requeridas para mantener el Sistema de Gestión- MIPG de la entidad"/>
    <x v="0"/>
    <s v="Realizar la formulación y seguimiento del mapa de riesgos del proceso"/>
    <n v="0.04"/>
    <s v="Planeación Institucional"/>
    <d v="2025-01-01T00:00:00"/>
    <d v="2025-12-31T00:00:00"/>
    <m/>
    <m/>
    <n v="0.24"/>
    <m/>
    <m/>
    <n v="0.24"/>
    <m/>
    <m/>
    <n v="0.25"/>
    <m/>
    <m/>
    <n v="0.27"/>
    <n v="1"/>
    <s v="Subsecretaría de Planeación Territorial"/>
    <s v="Mapa de riesgos del proceso formulado y con seguimiento."/>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Subsecretaría de Planeación Territori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Subsecretaría de Planeación Territori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Subsecretaría de Planeación Territorial"/>
    <s v="Adelantar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Subsecretaría de Planeación Territorial"/>
    <s v="Documentación del proceso actualizada "/>
  </r>
  <r>
    <n v="2025"/>
    <m/>
    <x v="1"/>
    <x v="9"/>
    <s v="POT-CA-001  Implementar el 100% de las actividades requeridas para mantener el Sistema de Gestión- MIPG de la entidad"/>
    <x v="0"/>
    <s v="Realizar la Retroalimentación de partes interesadas (por procesos)"/>
    <n v="3.2000000000000001E-2"/>
    <s v="Seguimiento y Evaluación del Desempeño Institucional"/>
    <d v="2025-01-01T00:00:00"/>
    <d v="2025-09-30T00:00:00"/>
    <m/>
    <m/>
    <n v="0.5"/>
    <m/>
    <m/>
    <m/>
    <m/>
    <m/>
    <n v="0.5"/>
    <m/>
    <m/>
    <m/>
    <n v="1"/>
    <s v="Subsecretaría de Planeación Territorial"/>
    <s v="Matriz de Retroalimentación de las partes interesadas"/>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Proyectar el proceso de viabilización para consolidacion de actos y actuaciones administrativas, proyectos urbanos, estudios técnicos seguimientos y verificación normativa aplicable a los Tratamientos Urbanísticos"/>
    <n v="25"/>
    <s v="No aplica"/>
    <d v="2025-02-01T00:00:00"/>
    <d v="2025-12-31T00:00:00"/>
    <n v="0"/>
    <n v="0.05"/>
    <n v="0.1"/>
    <n v="0.1"/>
    <n v="0.05"/>
    <n v="0.05"/>
    <n v="0.05"/>
    <n v="0.15"/>
    <n v="0.05"/>
    <n v="0.15"/>
    <n v="0.05"/>
    <n v="0.2"/>
    <n v="1"/>
    <s v="Dirección de Desarrollo del Suelo"/>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alizar seguimiento al POT a través de documentos técnicos, estudios, acciones administrativas y proyectos urbanos relacionados con el desarrollo del suelo, concretando el Modelo de Ordenamiento."/>
    <n v="20"/>
    <s v="No aplica"/>
    <d v="2025-02-01T00:00:00"/>
    <d v="2025-12-31T00:00:00"/>
    <n v="0"/>
    <n v="0.05"/>
    <n v="0.05"/>
    <n v="0.05"/>
    <n v="0.05"/>
    <n v="0.2"/>
    <n v="0.1"/>
    <n v="0.05"/>
    <n v="0.05"/>
    <n v="0.1"/>
    <n v="0.1"/>
    <n v="0.2"/>
    <n v="1"/>
    <s v="Dirección de Desarrollo del Suelo"/>
    <s v="Documentos técnicos, estudios, acciones administrativas y proyectos urbanos relacionados con el desarrollo del suelo, concretando el Modelo de Ordenamiento."/>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Realizar el proceso de formulación, revisión y adopción de los actos administrativos, relacionados con las Estructuras y Sistemas Territoriales, que  permiten la viabilización de suelo."/>
    <n v="25"/>
    <s v="No aplica"/>
    <d v="2025-02-01T00:00:00"/>
    <d v="2025-12-31T00:00:00"/>
    <n v="0"/>
    <n v="0.05"/>
    <n v="0.1"/>
    <n v="0.1"/>
    <n v="0.1"/>
    <n v="0.1"/>
    <n v="0.1"/>
    <n v="0.1"/>
    <n v="0.1"/>
    <n v="0.1"/>
    <n v="0.1"/>
    <n v="0.05"/>
    <n v="0.99999999999999989"/>
    <s v="Dirección de Estructuras y Sistemas Territoriales"/>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Generar lineamientos y seguimientos para la toma de decisiones de ordenamiento territorial, contribuyendo a la concreción del modelo de ocupación a través de las estructuras y sistemas territoriales."/>
    <n v="7"/>
    <s v="No aplica"/>
    <d v="2025-02-01T00:00:00"/>
    <d v="2025-12-31T00:00:00"/>
    <n v="0"/>
    <n v="0.05"/>
    <n v="0.1"/>
    <n v="0.1"/>
    <n v="0.1"/>
    <n v="0.1"/>
    <n v="0.1"/>
    <n v="0.1"/>
    <n v="0.1"/>
    <n v="0.1"/>
    <n v="0.1"/>
    <n v="0.05"/>
    <n v="0.99999999999999989"/>
    <s v="Dirección de Estructuras y Sistemas Territoriales"/>
    <s v="Documento de avances e insumos lineamientos y seguimientos  propustos en la vigencua para la toma de decisiones de ordenamiento territorial"/>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studios e informes de análisis que sirvan de soporte a la toma de decisiones sobre ordenamiento territorial para concretar el modelo de ocupación territorial"/>
    <n v="7"/>
    <s v="No aplica"/>
    <d v="2025-02-01T00:00:00"/>
    <d v="2025-12-31T00:00:00"/>
    <n v="0"/>
    <n v="0.05"/>
    <n v="0.1"/>
    <n v="0.1"/>
    <n v="0.1"/>
    <n v="0.1"/>
    <n v="0.1"/>
    <n v="0.1"/>
    <n v="0.1"/>
    <n v="0.1"/>
    <n v="0.1"/>
    <n v="0.05"/>
    <n v="0.99999999999999989"/>
    <s v="Dirección de Estructuras y Sistemas Territoriales"/>
    <s v="Documento de avances e insumos para los estudios e informes propuestos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l 100% de las condiciones normativas para la formulación de instrumentos de planificación y gestión relacionados con los soportes urbanos, la economía urbana y la Estructura Ecológica Principal."/>
    <n v="6"/>
    <s v="No aplica"/>
    <d v="2025-02-01T00:00:00"/>
    <d v="2025-12-31T00:00:00"/>
    <n v="0"/>
    <n v="0.05"/>
    <n v="0.1"/>
    <n v="0.1"/>
    <n v="0.1"/>
    <n v="0.1"/>
    <n v="0.1"/>
    <n v="0.1"/>
    <n v="0.1"/>
    <n v="0.1"/>
    <n v="0.1"/>
    <n v="0.05"/>
    <n v="0.99999999999999989"/>
    <s v="Dirección de Estructuras y Sistemas Territoriales"/>
    <s v="Documento de avance de los procesos de reglamentación del MOT"/>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opuesta de Decreto de la Comisión Intersectorial de Bogotá Ciudad Portuaria"/>
    <n v="25"/>
    <s v="No aplica"/>
    <d v="2025-02-01T00:00:00"/>
    <d v="2025-12-31T00:00:00"/>
    <n v="0"/>
    <n v="0.05"/>
    <n v="0.1"/>
    <n v="0.1"/>
    <n v="0.1"/>
    <n v="0.1"/>
    <n v="0.1"/>
    <n v="0.1"/>
    <n v="0.1"/>
    <n v="0.1"/>
    <n v="0.1"/>
    <n v="0.05"/>
    <n v="0.99999999999999989"/>
    <s v="Dirección de Planeamiento Local"/>
    <s v="Actas y memorias sesiones ordinarias, extraordinarias._x000a_Conformación de las Unidades Técnicas de Apoyo (UTA)."/>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iorización de proyectos estratégicos."/>
    <n v="25"/>
    <s v="No aplica"/>
    <d v="2025-02-01T00:00:00"/>
    <d v="2025-12-31T00:00:00"/>
    <n v="0"/>
    <n v="0.05"/>
    <n v="0.1"/>
    <n v="0.1"/>
    <n v="0.1"/>
    <n v="0.1"/>
    <n v="0.1"/>
    <n v="0.1"/>
    <n v="0.1"/>
    <n v="0.1"/>
    <n v="0.1"/>
    <n v="0.05"/>
    <n v="0.99999999999999989"/>
    <s v="Dirección de Planeamiento Local"/>
    <s v="Documento que identifica y prioriza las iniciativas para el desarrollo del entorno aeroportuari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Agenda de desarrollo urbano-regional"/>
    <n v="25"/>
    <s v="No aplica"/>
    <d v="2025-02-01T00:00:00"/>
    <d v="2025-12-31T00:00:00"/>
    <n v="0"/>
    <n v="0.05"/>
    <n v="0.1"/>
    <n v="0.1"/>
    <n v="0.1"/>
    <n v="0.1"/>
    <n v="0.1"/>
    <n v="0.1"/>
    <n v="0.1"/>
    <n v="0.1"/>
    <n v="0.1"/>
    <n v="0.05"/>
    <n v="0.99999999999999989"/>
    <s v="Dirección de Planeamiento Local"/>
    <s v="Agenda estratégica enfocada en lograr acuerdos para impulsar un modelo de desarrollo urbano-regional centrado en el aeropuert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Seguimiento institucional al programa Bogotá Ciudad Portuaria."/>
    <n v="25"/>
    <s v="No aplica"/>
    <d v="2025-02-01T00:00:00"/>
    <d v="2025-12-31T00:00:00"/>
    <n v="0"/>
    <n v="0.05"/>
    <n v="0.1"/>
    <n v="0.1"/>
    <n v="0.1"/>
    <n v="0.1"/>
    <n v="0.1"/>
    <n v="0.1"/>
    <n v="0.1"/>
    <n v="0.1"/>
    <n v="0.1"/>
    <n v="0.05"/>
    <n v="0.99999999999999989"/>
    <s v="Dirección de Planeamiento Local"/>
    <s v="Documento de monitoreo de las acciones de las entidades distritales vinculadas al programa Bogotá Ciudad Portuaria."/>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Analizar y gestionar las propuestas de formulación de las Actuaciones Urbanas Integrales, así como las precisiones en su alcance y desarrollo."/>
    <n v="25"/>
    <s v="No aplica"/>
    <d v="2025-02-01T00:00:00"/>
    <d v="2025-12-31T00:00:00"/>
    <n v="0"/>
    <n v="0.05"/>
    <n v="0.1"/>
    <n v="0.1"/>
    <n v="0.1"/>
    <n v="0.1"/>
    <n v="0.1"/>
    <n v="0.1"/>
    <n v="0.1"/>
    <n v="0.1"/>
    <n v="0.1"/>
    <n v="0.05"/>
    <n v="0.99999999999999989"/>
    <s v="Dirección de Planeamiento Loc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compañamiento y articulación a PIPs en ejecución."/>
    <n v="10"/>
    <s v="No aplica"/>
    <d v="2025-02-01T00:00:00"/>
    <d v="2025-12-31T00:00:00"/>
    <n v="0"/>
    <n v="0.05"/>
    <n v="0.1"/>
    <n v="0.1"/>
    <n v="0.1"/>
    <n v="0.1"/>
    <n v="0.1"/>
    <n v="0.1"/>
    <n v="0.1"/>
    <n v="0.1"/>
    <n v="0.1"/>
    <n v="0.05"/>
    <n v="0.99999999999999989"/>
    <s v="Dirección de Planeamiento Local"/>
    <s v="Documento de seguimiento PIP´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los análisis territoriales para facilitar la toma de decisiones y construcción de directrices de lo público de las Actuaciones Estrategicas."/>
    <n v="10"/>
    <s v="No aplica"/>
    <d v="2025-02-01T00:00:00"/>
    <d v="2025-12-31T00:00:00"/>
    <n v="0"/>
    <n v="0.05"/>
    <n v="0.1"/>
    <n v="0.1"/>
    <n v="0.1"/>
    <n v="0.1"/>
    <n v="0.1"/>
    <n v="0.1"/>
    <n v="0.1"/>
    <n v="0.1"/>
    <n v="0.1"/>
    <n v="0.05"/>
    <n v="0.99999999999999989"/>
    <s v="Dirección de Planeamiento Local"/>
    <s v="Documentos de  análisis territoriales para facilitar la toma de decisiones y construcción de directrices de lo público de las Actuaciones Estrategica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Modificar, actualizar y/o constituir las instancias de gobernanza que favorezcan el cumplimiento de órdenes judici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Actualizar el Plan de Manejo del Área de Ocupación Pública Prioritaria de la Franja de Adecuación de los Cerros Orient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solver los recursos de  apelación  y queja contra los actos de licencias urbanísticas,  y decisiones sobre comportamientos de infracción urbanística_x000a_"/>
    <n v="10"/>
    <s v="No aplica"/>
    <d v="2025-02-01T00:00:00"/>
    <d v="2025-12-31T00:00:00"/>
    <n v="0"/>
    <n v="0"/>
    <n v="0.2"/>
    <n v="0.1"/>
    <n v="0.1"/>
    <n v="0.1"/>
    <n v="0.1"/>
    <n v="0.1"/>
    <n v="0.1"/>
    <n v="0.1"/>
    <n v="0.1"/>
    <n v="0"/>
    <n v="0.99999999999999989"/>
    <s v="Dirección de Trámites Administrativos Urbanísticos"/>
    <s v="Actuaciones administrativas relacionadas con la aplicación de la norma urbanística,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tender y resolver todas las actuaciones que se generen, bajo los Decretos relacionados con permisos y/o autorizaciones de regularización del despliegue de redes e infraestructura de telecomunicaciones&quot;"/>
    <n v="10"/>
    <s v="No aplica"/>
    <d v="2025-02-01T00:00:00"/>
    <d v="2025-12-31T00:00:00"/>
    <n v="0"/>
    <n v="0"/>
    <n v="0.2"/>
    <n v="0.1"/>
    <n v="0.1"/>
    <n v="0.1"/>
    <n v="0.1"/>
    <n v="0.1"/>
    <n v="0.1"/>
    <n v="0.1"/>
    <n v="0.1"/>
    <n v="0"/>
    <n v="0.99999999999999989"/>
    <s v="Dirección de Trámites Administrativos Urbanísticos"/>
    <s v="Actuaciones que se generen en el desarrollo de la aplicabilidad del Decreto Distrital 482 de 2024 y su règimen de transiciòn.  "/>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Estructurar, articular y realizar seguimiento al proceso de viabilización para expedición de actos y actuaciones administrativas, proyectos urbanos, asociado al OT y la planeación de sus instrumentos"/>
    <n v="25"/>
    <s v="No aplica"/>
    <d v="2025-02-01T00:00:00"/>
    <d v="2025-12-31T00:00:00"/>
    <n v="0"/>
    <n v="0.05"/>
    <n v="0.1"/>
    <n v="0.1"/>
    <n v="0.1"/>
    <n v="0.1"/>
    <n v="0.1"/>
    <n v="0.1"/>
    <n v="0.1"/>
    <n v="0.1"/>
    <n v="0.1"/>
    <n v="0.05"/>
    <n v="0.99999999999999989"/>
    <s v="Subsecretaría de Planeación Territori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Estructurar, articular y realizar seguimiento al proceso concreción del modelo de ordenamiento territorial"/>
    <n v="20"/>
    <s v="No aplica"/>
    <d v="2025-02-01T00:00:00"/>
    <d v="2025-12-31T00:00:00"/>
    <n v="0"/>
    <n v="0.05"/>
    <n v="0.1"/>
    <n v="0.1"/>
    <n v="0.1"/>
    <n v="0.1"/>
    <n v="0.1"/>
    <n v="0.1"/>
    <n v="0.1"/>
    <n v="0.1"/>
    <n v="0.1"/>
    <n v="0.05"/>
    <n v="0.99999999999999989"/>
    <s v="Subsecretaría de Planeación Territorial"/>
    <s v="Documento que compila el proceso de concreción del MOT"/>
  </r>
  <r>
    <n v="2025"/>
    <m/>
    <x v="2"/>
    <x v="10"/>
    <s v="Ejecutar el 100% de las acciones asociadas a los planes institucionales de Talento Humano establecidos por la normatividad vigente"/>
    <x v="0"/>
    <s v="Formular y hacer seguimiento al Plan Institucional de Capacitación"/>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rograma de Bienestar e Incentiv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Sistema de Seguridad y Salud en el Trabajo"/>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de Previsión (Nombramientos, encarg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Anual de Vacantes(Retiros, RPC)"/>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sobre el Código de Integridad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Código de Buen Gobiern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pacto por el Buen Trat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Divulgar el Código de Integridad del Servicio Público de la Secretaría Distrital de Planeación  a los grupos de interés de la entidad"/>
    <n v="14"/>
    <s v="PTEP-MIPG"/>
    <d v="2025-01-03T00:00:00"/>
    <s v="11/30/2025"/>
    <m/>
    <m/>
    <n v="0.25"/>
    <m/>
    <m/>
    <n v="0.25"/>
    <m/>
    <m/>
    <n v="0.3"/>
    <m/>
    <n v="0.2"/>
    <m/>
    <n v="1"/>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Participar en espacios asociados a la Política de Integridad en el Distrito"/>
    <n v="15"/>
    <s v="PTEP-MIPG"/>
    <d v="2025-03-02T00:00:00"/>
    <s v="11/30/2025"/>
    <m/>
    <n v="0.09"/>
    <n v="0.09"/>
    <n v="0.14000000000000001"/>
    <n v="0.09"/>
    <n v="0.09"/>
    <n v="0.09"/>
    <n v="0.09"/>
    <n v="0.14000000000000001"/>
    <n v="0.09"/>
    <n v="0.09"/>
    <m/>
    <n v="0.99999999999999989"/>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la publicación de manera proactiva de la declaración de bienes y rentas, del registro de conflicto de interés y la declaratoria del impuesto sobre la renta y complementarios de los sujetos obligados"/>
    <n v="15"/>
    <s v="PTEP"/>
    <d v="2025-02-01T00:00:00"/>
    <s v="12/15/2025"/>
    <n v="0.05"/>
    <n v="0.09"/>
    <n v="0.09"/>
    <n v="0.09"/>
    <n v="0.09"/>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una campaña de Sensibilización y Capacitación sobre la Gestión Antisoborno"/>
    <n v="14"/>
    <s v="PTEP"/>
    <d v="2025-01-09T00:00:00"/>
    <s v="09/30/2025"/>
    <m/>
    <m/>
    <m/>
    <m/>
    <m/>
    <m/>
    <m/>
    <m/>
    <n v="1"/>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l mapa de riesgos del proceso"/>
    <n v="17"/>
    <s v="MIPG"/>
    <d v="2025-02-01T00:00:00"/>
    <s v="09/30/2025"/>
    <n v="0.33"/>
    <m/>
    <m/>
    <m/>
    <n v="0.33"/>
    <m/>
    <m/>
    <m/>
    <n v="0.34"/>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Mantener actualizada la información en la página web de la SDP"/>
    <n v="17"/>
    <s v="PTEP"/>
    <d v="2025-02-01T00:00:00"/>
    <s v="12/15/2025"/>
    <n v="7.0000000000000007E-2"/>
    <n v="0.09"/>
    <n v="0.09"/>
    <n v="0.09"/>
    <n v="0.09"/>
    <n v="0.09"/>
    <n v="0.09"/>
    <n v="0.09"/>
    <n v="0.09"/>
    <n v="0.09"/>
    <n v="0.09"/>
    <n v="0.03"/>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 los planes de mejoramient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Participar en las actividades definidas en el marco de MIPG"/>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y actualizar la documentación del proces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la encuesta de satisfacción (por dependencias) y la Retroalimentación de partes"/>
    <n v="15"/>
    <s v="MIPG"/>
    <d v="2025-02-01T00:00:00"/>
    <s v="12/15/2025"/>
    <n v="0.3"/>
    <m/>
    <m/>
    <m/>
    <m/>
    <m/>
    <m/>
    <m/>
    <m/>
    <m/>
    <n v="0.3"/>
    <n v="0.4"/>
    <n v="1"/>
    <s v="Dirección de Talento Humano"/>
    <s v="Informe con resultados de la encuesta de satisfacción de usuarios internos del proceso"/>
  </r>
  <r>
    <n v="2025"/>
    <s v="Proyecto 8052 - Fortalecimiento del modelo de operación de la SDP a través del desarrollo de estrategias que mejoren la capacidad institucional y atiendan las necesidades de la ciudadanía Bogotá D.C."/>
    <x v="2"/>
    <x v="10"/>
    <s v="Implementar el 100% del Plan Institucional de Capacitación que incluya acciones de Bienestar y Clima Laboral "/>
    <x v="1"/>
    <s v="Realizar actividades para el mejoramiento de clima organizacional, enfocadas en el fortalecimiento de competencias comportamentales en todos los niveles de la entidad en 2025"/>
    <n v="100"/>
    <s v="No aplica"/>
    <d v="2025-02-02T00:00:00"/>
    <d v="2025-12-15T00:00:00"/>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
  </r>
  <r>
    <n v="2025"/>
    <m/>
    <x v="2"/>
    <x v="11"/>
    <s v="Implementar el 100% de las acciones priorizadas que contribuyan a la implementación de los lineamientos de la Política Pública Distrital de Servicio a la Ciudadanía"/>
    <x v="0"/>
    <s v="Desarrollar una estrategia de innovación que contribuya a  fortalecer las competencias de la cultura del servicio"/>
    <n v="15"/>
    <s v="Política Pública Distrital de Servicio a la Ciudadanía / Política de Servicio al Ciudadano - MIPG"/>
    <d v="2025-01-01T00:00:00"/>
    <d v="2025-12-31T00:00:00"/>
    <m/>
    <m/>
    <n v="0.1"/>
    <m/>
    <m/>
    <n v="0.3"/>
    <m/>
    <m/>
    <n v="0.3"/>
    <m/>
    <m/>
    <n v="0.3"/>
    <n v="1"/>
    <s v="Dirección de Servicio a la Ciudadanía"/>
    <s v="Acciones de innovación"/>
  </r>
  <r>
    <n v="2025"/>
    <m/>
    <x v="2"/>
    <x v="11"/>
    <s v="Implementar el 100% de las acciones priorizadas que contribuyan a la implementación de los lineamientos de la Política Pública Distrital de Servicio a la Ciudadanía"/>
    <x v="0"/>
    <s v="Gestionar las respuestas a las solicitudes internas y externas de información relacionadas con las políticas de servicio a la ciudadanía"/>
    <n v="20"/>
    <s v="Política Pública Distrital de Servicio a la Ciudadanía"/>
    <d v="2025-01-01T00:00:00"/>
    <d v="2025-12-31T00:00:00"/>
    <m/>
    <m/>
    <n v="0.3"/>
    <m/>
    <m/>
    <n v="0.2"/>
    <m/>
    <m/>
    <n v="0.3"/>
    <m/>
    <m/>
    <n v="0.2"/>
    <n v="1"/>
    <s v="Dirección de Servicio a la Ciudadanía"/>
    <s v="Respuestas enviadas"/>
  </r>
  <r>
    <n v="2025"/>
    <m/>
    <x v="2"/>
    <x v="11"/>
    <s v="Implementar el 100% de las acciones priorizadas que contribuyan a la implementación de los lineamientos de la Política Pública Distrital de Servicio a la Ciudadanía"/>
    <x v="0"/>
    <s v="Desarrollar acciones que contribuyan al fortalecimiento de la prestación de servicios a través de canal virtual."/>
    <n v="20"/>
    <s v="Política Pública Distrital de Servicio a la Ciudadanía"/>
    <d v="2025-01-01T00:00:00"/>
    <d v="2025-12-31T00:00:00"/>
    <m/>
    <m/>
    <n v="0.2"/>
    <m/>
    <m/>
    <n v="0.3"/>
    <m/>
    <m/>
    <n v="0.3"/>
    <m/>
    <m/>
    <n v="0.2"/>
    <n v="1"/>
    <s v="Dirección de Servicio a la Ciudadanía"/>
    <s v="Informes gestión con las evidencias de los avances"/>
  </r>
  <r>
    <n v="2025"/>
    <m/>
    <x v="2"/>
    <x v="11"/>
    <s v="Implementar el 100% de las acciones priorizadas que contribuyan a la implementación de los lineamientos de la Política Pública Distrital de Servicio a la Ciudadanía"/>
    <x v="0"/>
    <s v="Fortalecer la participación de la entidad a través de ferias de servicio  y otros espacios interinstucionales, con el fin de dar a conocer los trámites y servicios."/>
    <n v="15"/>
    <s v="Política Pública Distrital de Servicio a la Ciudadanía "/>
    <d v="2025-01-01T00:00:00"/>
    <d v="2025-12-31T00:00:00"/>
    <m/>
    <m/>
    <n v="0.1"/>
    <m/>
    <m/>
    <n v="0.3"/>
    <m/>
    <m/>
    <n v="0.3"/>
    <m/>
    <m/>
    <n v="0.3"/>
    <n v="1"/>
    <s v="Dirección de Servicio a la Ciudadanía"/>
    <s v="Informe y matriz de seguimiento de ferias"/>
  </r>
  <r>
    <n v="2025"/>
    <m/>
    <x v="2"/>
    <x v="11"/>
    <s v="Implementar el 100% de las acciones priorizadas que contribuyan a la implementación de los lineamientos de la Política Pública Distrital de Servicio a la Ciudadanía"/>
    <x v="0"/>
    <s v="Formular e implementar un plan de cualificación integral (habilidades blandas y técnicas) que permita el fortalecimiento de la cultura del servicio en la dirección y la entidad"/>
    <n v="15"/>
    <s v="Política Pública Distrital de Servicio a la Ciudadanía / Política de Servicio al Ciudadano - MIPG"/>
    <d v="2025-01-01T00:00:00"/>
    <d v="2025-12-31T00:00:00"/>
    <m/>
    <m/>
    <n v="0.1"/>
    <m/>
    <m/>
    <n v="0.3"/>
    <m/>
    <m/>
    <n v="0.3"/>
    <m/>
    <m/>
    <n v="0.3"/>
    <n v="1"/>
    <s v="Dirección de Servicio a la Ciudadanía"/>
    <s v="Plan de cualificación e implementación"/>
  </r>
  <r>
    <n v="2025"/>
    <m/>
    <x v="2"/>
    <x v="11"/>
    <s v="Implementar el 100% de las acciones priorizadas que contribuyan a la implementación de los lineamientos de la Política Pública Distrital de Servicio a la Ciudadanía"/>
    <x v="0"/>
    <s v="Analizar y gestionar las quejas y reclamos, con el fin de identificar las fallas en el servicio e implementar las acciones para el mejoramiento continuo."/>
    <n v="15"/>
    <s v="Política Pública Distrital de Servicio a la Ciudadanía / Política de Servicio al Ciudadano - MIPG"/>
    <d v="2025-01-01T00:00:00"/>
    <d v="2025-12-31T00:00:00"/>
    <m/>
    <m/>
    <n v="0.2"/>
    <m/>
    <m/>
    <n v="0.3"/>
    <m/>
    <m/>
    <n v="0.3"/>
    <m/>
    <m/>
    <n v="0.2"/>
    <n v="1"/>
    <s v="Dirección de Servicio a la Ciudadanía"/>
    <s v="Informe y matriz de seguimiento a quejas y reclamos"/>
  </r>
  <r>
    <n v="2025"/>
    <m/>
    <x v="2"/>
    <x v="11"/>
    <s v="Implementar el 100% de las actividades requeridas para mantener el Sistema de Gestión "/>
    <x v="0"/>
    <s v="Revisar, actualizar y/o generar la documentación necesaria asociada al proceso &quot;Gestión de Servicio a la Ciudadanía&quot;"/>
    <n v="20"/>
    <s v="Fortalecimiento organizacional y simplificación de procesos"/>
    <d v="2025-01-01T00:00:00"/>
    <d v="2025-12-31T00:00:00"/>
    <m/>
    <m/>
    <n v="0.2"/>
    <m/>
    <m/>
    <n v="0.3"/>
    <m/>
    <m/>
    <n v="0.3"/>
    <m/>
    <m/>
    <n v="0.2"/>
    <n v="1"/>
    <s v="Dirección de Servicio a la Ciudadanía"/>
    <s v="Documentos gestionate actualizadas"/>
  </r>
  <r>
    <n v="2025"/>
    <m/>
    <x v="2"/>
    <x v="11"/>
    <s v="Implementar el 100% de las actividades requeridas para mantener el Sistema de Gestión "/>
    <x v="0"/>
    <s v="Participar en las actividades definidas en el marco del MIPG"/>
    <n v="15"/>
    <s v="Gestión del conocimiento y la innovación_x000a_Fortalecimiento organizacional y simplificación de procesos"/>
    <d v="2025-01-01T00:00:00"/>
    <d v="2025-12-31T00:00:00"/>
    <m/>
    <m/>
    <n v="0.2"/>
    <m/>
    <m/>
    <n v="0.3"/>
    <m/>
    <m/>
    <n v="0.3"/>
    <m/>
    <m/>
    <n v="0.2"/>
    <n v="1"/>
    <s v="Dirección de Servicio a la Ciudadanía"/>
    <s v="Registros de asistencia, actas de reunión informes y demás soportes que den cuenta de la participación del proceso en actividades definidas con relación al MIPG"/>
  </r>
  <r>
    <n v="2025"/>
    <m/>
    <x v="2"/>
    <x v="11"/>
    <s v="Implementar el 100% de las actividades requeridas para mantener el Sistema de Gestión "/>
    <x v="0"/>
    <s v="Realizar la formulación y seguimiento de los planes de mejoramiento asociados al proceso."/>
    <n v="15"/>
    <s v="Planeación Institucional_x000a_Seguimiento y Evaluación del Desempeño Institucional_x000a_"/>
    <d v="2025-01-01T00:00:00"/>
    <d v="2025-12-31T00:00:00"/>
    <m/>
    <m/>
    <n v="0.4"/>
    <m/>
    <m/>
    <n v="0.4"/>
    <m/>
    <m/>
    <n v="0.1"/>
    <m/>
    <m/>
    <n v="0.1"/>
    <n v="1"/>
    <s v="Dirección de Servicio a la Ciudadanía"/>
    <s v="Reporte de planes de mejora"/>
  </r>
  <r>
    <n v="2025"/>
    <m/>
    <x v="2"/>
    <x v="11"/>
    <s v="Implementar el 100% de las actividades requeridas para mantener el Sistema de Gestión "/>
    <x v="0"/>
    <s v="Mantener actualizada la información en la página web de la Entidad a cargo de la Dirección de Servicio a la Ciudadanía"/>
    <n v="10"/>
    <s v="Transparencia, acceso a la información_x000a_pública y lucha contra la corrupción"/>
    <d v="2025-01-01T00:00:00"/>
    <d v="2025-12-31T00:00:00"/>
    <m/>
    <m/>
    <n v="0.2"/>
    <m/>
    <m/>
    <n v="0.3"/>
    <m/>
    <m/>
    <n v="0.3"/>
    <m/>
    <m/>
    <n v="0.2"/>
    <n v="1"/>
    <s v="Dirección de Servicio a la Ciudadanía"/>
    <s v="Informe de avances"/>
  </r>
  <r>
    <n v="2025"/>
    <m/>
    <x v="2"/>
    <x v="11"/>
    <s v="Implementar el 100% de las actividades requeridas para mantener el Sistema de Gestión "/>
    <x v="0"/>
    <s v="Realizar la formulación y seguimiento del mapa de riesgos del proceso "/>
    <n v="15"/>
    <s v="Planeación Institucional"/>
    <d v="2025-01-01T00:00:00"/>
    <d v="2025-12-31T00:00:00"/>
    <m/>
    <m/>
    <m/>
    <n v="0.34"/>
    <m/>
    <m/>
    <m/>
    <n v="0.33"/>
    <m/>
    <m/>
    <m/>
    <n v="0.33"/>
    <n v="1"/>
    <s v="Dirección de Servicio a la Ciudadanía"/>
    <s v="Reportes riesgos"/>
  </r>
  <r>
    <n v="2025"/>
    <m/>
    <x v="2"/>
    <x v="11"/>
    <s v="Implementar el 100% de las actividades requeridas para mantener el Sistema de Gestión "/>
    <x v="0"/>
    <s v="Realizar el seguimiento y reporte a las actividades asociadas al proceso de &quot;Gestión de Servicio a la Ciudadanía&quot; y que están incorporadas al Plan de Transparencia y Ética Pública "/>
    <n v="15"/>
    <s v="PTEP"/>
    <d v="2025-01-01T00:00:00"/>
    <d v="2025-12-31T00:00:00"/>
    <m/>
    <m/>
    <m/>
    <n v="0.34"/>
    <m/>
    <m/>
    <m/>
    <n v="0.33"/>
    <m/>
    <m/>
    <m/>
    <n v="0.33"/>
    <n v="1"/>
    <s v="Dirección de Servicio a la Ciudadanía"/>
    <s v="Reportes PTEP"/>
  </r>
  <r>
    <n v="2025"/>
    <m/>
    <x v="2"/>
    <x v="11"/>
    <s v="Implementar el 100% de las actividades requeridas para mantener el Sistema de Gestión "/>
    <x v="0"/>
    <s v="Realizar la encuesta de satisfacción y la retroalimentación de las partes "/>
    <n v="10"/>
    <s v="Seguimiento y Evaluación del Desempeño Institucional"/>
    <d v="2025-01-01T00:00:00"/>
    <d v="2025-12-31T00:00:00"/>
    <m/>
    <m/>
    <n v="0.25"/>
    <m/>
    <m/>
    <n v="0.25"/>
    <m/>
    <m/>
    <n v="0.25"/>
    <m/>
    <m/>
    <n v="0.25"/>
    <n v="1"/>
    <s v="Dirección de Servicio a la Ciudadanía"/>
    <s v="Informe de resultados de satisfacción "/>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 prestación del servicio a la ciudadanía, a través de los diferentes canales previstos."/>
    <n v="20"/>
    <s v="No aplica"/>
    <d v="2025-01-01T00:00:00"/>
    <d v="2025-12-31T00:00:00"/>
    <n v="0.05"/>
    <n v="0.05"/>
    <n v="0.05"/>
    <n v="0.09"/>
    <n v="0.09"/>
    <n v="0.1"/>
    <n v="0.1"/>
    <n v="0.1"/>
    <n v="0.09"/>
    <n v="0.1"/>
    <n v="0.09"/>
    <n v="0.09"/>
    <n v="0.99999999999999989"/>
    <s v="Dirección de Servicio a la Ciudadanía"/>
    <s v="Informe trimestral consolidado de cifra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Ejecutar las actividades asociadas a la estrategia de comunicación para posicionar al interior de la entidad la cultura del servicio, así como la divulgación externa de la oferta de servicios a la ciudadanía."/>
    <n v="20"/>
    <s v="No aplica"/>
    <d v="2025-01-01T00:00:00"/>
    <d v="2025-12-31T00:00:00"/>
    <n v="0"/>
    <n v="0"/>
    <n v="0.3"/>
    <n v="0"/>
    <n v="0"/>
    <n v="0.2"/>
    <n v="0"/>
    <n v="0"/>
    <n v="0.3"/>
    <n v="0"/>
    <n v="0"/>
    <n v="0.2"/>
    <n v="1"/>
    <s v="Dirección de Servicio a la Ciudadanía"/>
    <s v=" Informe de estrategia de comunicación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iseñar la estrategia de Lenguaje Claro e incluyente e implementar las acciones que se definan y medir su avance."/>
    <n v="20"/>
    <s v="No aplica"/>
    <d v="2025-01-01T00:00:00"/>
    <d v="2025-12-31T00:00:00"/>
    <n v="0"/>
    <n v="0"/>
    <n v="0.1"/>
    <n v="0"/>
    <n v="0"/>
    <n v="0.3"/>
    <n v="0"/>
    <n v="0"/>
    <n v="0.3"/>
    <n v="0"/>
    <n v="0"/>
    <n v="0.3"/>
    <n v="1"/>
    <s v="Dirección de Servicio a la Ciudadanía"/>
    <s v=" Informe de estrategia de lenguaje claro e incluyente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esarrollar el estudio de nivel de percepción de satisfacción de los servicios prestados a la ciudadanía en los diferentes canales dispuestos por la Entidad."/>
    <n v="20"/>
    <s v="No aplica"/>
    <d v="2025-01-01T00:00:00"/>
    <d v="2025-12-31T00:00:00"/>
    <n v="0"/>
    <n v="0"/>
    <n v="0.2"/>
    <n v="0"/>
    <n v="0"/>
    <n v="0.3"/>
    <n v="0"/>
    <n v="0"/>
    <n v="0.3"/>
    <n v="0"/>
    <n v="0"/>
    <n v="0.2"/>
    <n v="1"/>
    <s v="Dirección de Servicio a la Ciudadanía"/>
    <s v="Resultado estudio de satisfacción"/>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s acciones conducentes para iniciar el proceso de caracterización ciudadana que sirva de insumo para la toma de decisiones en procura de la mejora del servicio"/>
    <n v="20"/>
    <s v="No aplica"/>
    <d v="2025-01-01T00:00:00"/>
    <d v="2025-12-31T00:00:00"/>
    <n v="0"/>
    <n v="0"/>
    <n v="0.1"/>
    <n v="0"/>
    <n v="0"/>
    <n v="0.3"/>
    <n v="0"/>
    <n v="0"/>
    <n v="0.3"/>
    <n v="0"/>
    <n v="0"/>
    <n v="0.3"/>
    <n v="1"/>
    <s v="Dirección de Servicio a la Ciudadanía"/>
    <s v="Informe de gestiones realizadas"/>
  </r>
  <r>
    <n v="2025"/>
    <m/>
    <x v="2"/>
    <x v="12"/>
    <s v="GFI-CA-001  Elaborar el 100 % de los informes, reportes, trámites y evaluaciones de índole financiera requeridos para el normal funcionamiento de la Entidad en la vigencia 2025"/>
    <x v="0"/>
    <s v="Analizar y consolidar la información contable de las áreas de gestión y entidades externas para emitir los Estados Contables bajo el marco normativo contable vigente."/>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Realizar el seguimiento de la ejecución presupuestal de la vigencia y a los recursos de las reservas presupuestales."/>
    <n v="11"/>
    <s v="Políticas Públicas, Políticas MIPG"/>
    <d v="2025-02-01T00:00:00"/>
    <d v="2025-12-31T00:00:00"/>
    <m/>
    <n v="0.09"/>
    <n v="0.09"/>
    <n v="0.09"/>
    <n v="0.09"/>
    <n v="0.09"/>
    <n v="0.09"/>
    <n v="0.09"/>
    <n v="0.09"/>
    <n v="0.09"/>
    <n v="0.09"/>
    <n v="0.1"/>
    <n v="0.99999999999999978"/>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diferentes informes solicitados por las dependencias internas y los entes de control."/>
    <n v="11"/>
    <s v="Políticas Públicas, Políticas MIPG"/>
    <d v="2025-01-01T00:00:00"/>
    <d v="2025-12-31T00:00:00"/>
    <n v="0.08"/>
    <n v="0.08"/>
    <n v="0.09"/>
    <n v="0.08"/>
    <n v="0.08"/>
    <n v="0.09"/>
    <n v="0.08"/>
    <n v="0.08"/>
    <n v="0.09"/>
    <n v="0.08"/>
    <n v="0.08"/>
    <n v="0.09"/>
    <n v="0.99999999999999978"/>
    <s v="Dirección Financiera"/>
    <s v="Informes contable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de las áreas de la SDP que ejecutan el presupuesto de funcionamiento para la presentación del Anteproyecto del Presupuesto ante la Secretaria Distrital de Hacienda"/>
    <n v="11"/>
    <s v="Políticas Públicas, Políticas MIPG"/>
    <d v="2025-08-01T00:00:00"/>
    <d v="2025-12-31T00:00:00"/>
    <n v="0"/>
    <n v="0"/>
    <n v="0"/>
    <n v="0"/>
    <n v="0"/>
    <n v="0"/>
    <n v="0"/>
    <n v="0.2"/>
    <n v="0.3"/>
    <n v="0.4"/>
    <n v="0.1"/>
    <n v="0"/>
    <n v="1"/>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movimientos y expedir los documentos presupuestales a que haya lugar con el fin de garantizar la disponibilidad de recursos que permitan suscribir los compromisos para el cumplimiento de la misionalidad de la Entidad"/>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y tramitar la aprobación de Programa Anual Mensualizado - PAC de la entidad, al igual que realizar las reprogramaciones a que haya lugar, con el fin de garantizar los recursos para el pago a proveedores y contratistas."/>
    <n v="11"/>
    <s v="Políticas Públicas, Políticas MIPG"/>
    <d v="2025-01-01T00:00:00"/>
    <d v="2025-12-31T00:00:00"/>
    <n v="0.08"/>
    <n v="0.08"/>
    <n v="0.09"/>
    <n v="0.08"/>
    <n v="0.08"/>
    <n v="0.09"/>
    <n v="0.08"/>
    <n v="0.08"/>
    <n v="0.09"/>
    <n v="0.08"/>
    <n v="0.08"/>
    <n v="0.09"/>
    <n v="0.99999999999999978"/>
    <s v="Dirección Financiera"/>
    <s v="Informes relacionados con el Plan Anual Mensualizado de Caja."/>
  </r>
  <r>
    <n v="2025"/>
    <m/>
    <x v="2"/>
    <x v="12"/>
    <s v="GFI-CA-001  Elaborar el 100 % de los informes, reportes, trámites y evaluaciones de índole financiera requeridos para el normal funcionamiento de la Entidad en la vigencia 2025"/>
    <x v="0"/>
    <s v="Realizar capacitaciones sobre los procedimientos asociados al Proceso de Gestión Financiera"/>
    <n v="11"/>
    <s v="Políticas Públicas, Políticas MIPG"/>
    <d v="2025-03-01T00:00:00"/>
    <d v="2025-10-31T00:00:00"/>
    <m/>
    <m/>
    <n v="0.5"/>
    <m/>
    <m/>
    <m/>
    <m/>
    <m/>
    <m/>
    <n v="0.5"/>
    <m/>
    <m/>
    <n v="1"/>
    <s v="Dirección Financiera"/>
    <s v="Listados de asistencia y/o actas de reunión, presentaciones  correspondientes a las capacitaciones."/>
  </r>
  <r>
    <n v="2025"/>
    <m/>
    <x v="2"/>
    <x v="12"/>
    <s v="GFI-CA-001  Elaborar el 100 % de los informes, reportes, trámites y evaluaciones de índole financiera requeridos para el normal funcionamiento de la Entidad en la vigencia 2025"/>
    <x v="0"/>
    <s v="Organizar el archivo digital de la Dirección Financiera por los diferentes procedimientos realizados_x000d__x000a_por la Dirección_x000d__x000a_"/>
    <n v="11"/>
    <s v="Políticas Públicas, Políticas MIPG"/>
    <d v="2025-01-01T00:00:00"/>
    <d v="2025-12-31T00:00:00"/>
    <n v="0.08"/>
    <n v="0.08"/>
    <n v="0.09"/>
    <n v="0.08"/>
    <n v="0.08"/>
    <n v="0.09"/>
    <n v="0.08"/>
    <n v="0.08"/>
    <n v="0.09"/>
    <n v="0.08"/>
    <n v="0.08"/>
    <n v="0.09"/>
    <n v="0.99999999999999978"/>
    <s v="Dirección Financiera"/>
    <s v="DRIVE del archivo de gestión correspondiente a la Dirección Financiera."/>
  </r>
  <r>
    <n v="2025"/>
    <m/>
    <x v="2"/>
    <x v="12"/>
    <s v="GFI-CA-001  Elaborar el 100 % de los informes, reportes, trámites y evaluaciones de índole financiera requeridos para el normal funcionamiento de la Entidad en la vigencia 2025"/>
    <x v="0"/>
    <s v="Calcular los indicadores financieros y realizar las evaluaciones de los mismos en el marco de los procesos contractuales que así lo requieran, así como dar respuesta a las observaciones allegadas por los proponentes."/>
    <n v="12"/>
    <s v="Políticas Públicas, Políticas MIPG"/>
    <d v="2025-02-01T00:00:00"/>
    <d v="2025-12-31T00:00:00"/>
    <m/>
    <n v="0.09"/>
    <n v="0.09"/>
    <n v="0.09"/>
    <n v="0.09"/>
    <n v="0.09"/>
    <n v="0.09"/>
    <n v="0.09"/>
    <n v="0.09"/>
    <n v="0.09"/>
    <n v="0.09"/>
    <n v="0.1"/>
    <n v="0.99999999999999978"/>
    <s v="Dirección Financiera"/>
    <s v="Informes de evaluación de los indicadores financieros."/>
  </r>
  <r>
    <n v="2025"/>
    <m/>
    <x v="2"/>
    <x v="12"/>
    <s v="GFI-CA-001  Implementar el 100 % de las actividades requeridas para mantener el Sistema de Gestión - MIPG de la Entidad para la vigencia 2025"/>
    <x v="0"/>
    <s v="Realizar la encuesta de satisfacción (por dependencias) y la Retroalimentación de partes interesadas."/>
    <n v="17"/>
    <s v="Políticas Públicas, Políticas MIPG"/>
    <d v="2025-01-01T00:00:00"/>
    <d v="2025-12-31T00:00:00"/>
    <n v="0.08"/>
    <n v="0.08"/>
    <n v="0.09"/>
    <n v="0.08"/>
    <n v="0.08"/>
    <n v="0.09"/>
    <n v="0.08"/>
    <n v="0.08"/>
    <n v="0.09"/>
    <n v="0.08"/>
    <n v="0.08"/>
    <n v="0.09"/>
    <n v="0.99999999999999978"/>
    <s v="Dirección Financiera"/>
    <s v="Encuesta, Informe de resultado de la Encuesta."/>
  </r>
  <r>
    <n v="2025"/>
    <m/>
    <x v="2"/>
    <x v="12"/>
    <s v="GFI-CA-001  Implementar el 100 % de las actividades requeridas para mantener el Sistema de Gestión - MIPG de la Entidad para la vigencia 2025"/>
    <x v="0"/>
    <s v="Actualizar los procedimientos del proceso de GF de acuerdo con los cambios que se realizaron en GESTIONATE"/>
    <n v="17"/>
    <s v="Políticas Públicas, Políticas MIPG"/>
    <d v="2025-01-01T00:00:00"/>
    <d v="2025-12-31T00:00:00"/>
    <n v="0.08"/>
    <n v="0.08"/>
    <n v="0.09"/>
    <n v="0.08"/>
    <n v="0.08"/>
    <n v="0.09"/>
    <n v="0.08"/>
    <n v="0.08"/>
    <n v="0.09"/>
    <n v="0.08"/>
    <n v="0.08"/>
    <n v="0.09"/>
    <n v="0.99999999999999978"/>
    <s v="Dirección Financiera"/>
    <s v="Actas de reunión, actas de actualización documental- aplicativo - Gestionate"/>
  </r>
  <r>
    <n v="2025"/>
    <m/>
    <x v="2"/>
    <x v="12"/>
    <s v="GFI-CA-001  Implementar el 100 % de las actividades requeridas para mantener el Sistema de Gestión - MIPG de la Entidad para la vigencia 2025"/>
    <x v="0"/>
    <s v="Participar en las actividades definidas en el marco de MIPG"/>
    <n v="16"/>
    <s v="Políticas Públicas, Políticas MIPG"/>
    <d v="2025-01-01T00:00:00"/>
    <d v="2025-12-31T00:00:00"/>
    <n v="0.08"/>
    <n v="0.08"/>
    <n v="0.09"/>
    <n v="0.08"/>
    <n v="0.08"/>
    <n v="0.09"/>
    <n v="0.08"/>
    <n v="0.08"/>
    <n v="0.09"/>
    <n v="0.08"/>
    <n v="0.08"/>
    <n v="0.09"/>
    <n v="0.99999999999999978"/>
    <s v="Dirección Financiera"/>
    <s v="Actividades en el marco de MIPG"/>
  </r>
  <r>
    <n v="2025"/>
    <m/>
    <x v="2"/>
    <x v="12"/>
    <s v="GFI-CA-001  Implementar el 100 % de las actividades requeridas para mantener el Sistema de Gestión - MIPG de la Entidad para la vigencia 2025"/>
    <x v="0"/>
    <s v="Realizar la formulación y seguimiento de los planes de mejoramiento"/>
    <n v="16"/>
    <s v="Políticas Públicas, Políticas MIPG"/>
    <d v="2025-01-01T00:00:00"/>
    <d v="2025-12-31T00:00:00"/>
    <n v="0.08"/>
    <n v="0.08"/>
    <n v="0.09"/>
    <n v="0.08"/>
    <n v="0.08"/>
    <n v="0.09"/>
    <n v="0.08"/>
    <n v="0.08"/>
    <n v="0.09"/>
    <n v="0.08"/>
    <n v="0.08"/>
    <n v="0.09"/>
    <n v="0.99999999999999978"/>
    <s v="Dirección Financiera"/>
    <s v="Seguimiento a planes de mejoramiento."/>
  </r>
  <r>
    <n v="2025"/>
    <m/>
    <x v="2"/>
    <x v="12"/>
    <s v="GFI-CA-001  Implementar el 100 % de las actividades requeridas para mantener el Sistema de Gestión - MIPG de la Entidad para la vigencia 2025"/>
    <x v="0"/>
    <s v="Mantener actualizada la información en la pagina web de la sección de Planeación, Presupuesto e Informes, en los temas de presupuesto, estados financieros y ejecución presupuestal (PTEP)"/>
    <n v="17"/>
    <s v="PTEP"/>
    <d v="2025-01-01T00:00:00"/>
    <d v="2025-12-31T00:00:00"/>
    <n v="0.08"/>
    <n v="0.08"/>
    <n v="0.09"/>
    <n v="0.08"/>
    <n v="0.08"/>
    <n v="0.09"/>
    <n v="0.08"/>
    <n v="0.08"/>
    <n v="0.09"/>
    <n v="0.08"/>
    <n v="0.08"/>
    <n v="0.09"/>
    <n v="0.99999999999999978"/>
    <s v="Dirección Financiera"/>
    <s v="Información actualizada pagina WEB de la Secretaría de Planeación Distrital"/>
  </r>
  <r>
    <n v="2025"/>
    <m/>
    <x v="2"/>
    <x v="12"/>
    <s v="GFI-CA-001  Implementar el 100 % de las actividades requeridas para mantener el Sistema de Gestión - MIPG de la Entidad para la vigencia 2025"/>
    <x v="0"/>
    <s v="Realizar la formulación y seguimiento del mapa de riesgos del proceso"/>
    <n v="17"/>
    <s v="Políticas Públicas, Políticas MIPG"/>
    <d v="2025-01-01T00:00:00"/>
    <d v="2025-12-31T00:00:00"/>
    <n v="0.08"/>
    <n v="0.08"/>
    <n v="0.09"/>
    <n v="0.08"/>
    <n v="0.08"/>
    <n v="0.09"/>
    <n v="0.08"/>
    <n v="0.08"/>
    <n v="0.09"/>
    <n v="0.08"/>
    <n v="0.08"/>
    <n v="0.09"/>
    <n v="0.99999999999999978"/>
    <s v="Dirección Financiera"/>
    <s v="Monitoreo a Riesgos del Proceso"/>
  </r>
  <r>
    <n v="2025"/>
    <m/>
    <x v="2"/>
    <x v="12"/>
    <s v="GFI-CA-001 Realizar oportunamente el  100 % de los pagos ordenados por la Entidad en cumplimiento de los compromisos presupuestales adquiridos "/>
    <x v="0"/>
    <s v="Liquidar las cuentas de cobro y facturas radicadas en la DF, aplicando los descuentos tributarios a que haya lugar "/>
    <n v="80"/>
    <s v="Políticas Públicas, Políticas MIPG"/>
    <d v="2025-02-01T00:00:00"/>
    <d v="2025-12-31T00:00:00"/>
    <m/>
    <n v="0.09"/>
    <n v="0.09"/>
    <n v="0.09"/>
    <n v="0.09"/>
    <n v="0.09"/>
    <n v="0.09"/>
    <n v="0.09"/>
    <n v="0.09"/>
    <n v="0.09"/>
    <n v="0.09"/>
    <n v="0.1"/>
    <n v="0.99999999999999978"/>
    <s v="Dirección Financiera"/>
    <s v="Matriz gestión de cuentas"/>
  </r>
  <r>
    <n v="2025"/>
    <m/>
    <x v="2"/>
    <x v="12"/>
    <s v="GFI-CA-001 Realizar oportunamente el  100 % de los pagos ordenados por la Entidad en cumplimiento de los compromisos presupuestales adquiridos "/>
    <x v="0"/>
    <s v="Generar y lanzar las órdenes de pago que cumplan con los requerimientos del trámite"/>
    <n v="20"/>
    <s v="Políticas Públicas, Políticas MIPG"/>
    <d v="2025-02-01T00:00:00"/>
    <d v="2025-12-31T00:00:00"/>
    <m/>
    <n v="0.09"/>
    <n v="0.09"/>
    <n v="0.09"/>
    <n v="0.09"/>
    <n v="0.09"/>
    <n v="0.09"/>
    <n v="0.09"/>
    <n v="0.09"/>
    <n v="0.09"/>
    <n v="0.09"/>
    <n v="0.1"/>
    <n v="0.99999999999999978"/>
    <s v="Dirección Financiera"/>
    <s v="Reporte lotes para pago."/>
  </r>
  <r>
    <n v="2025"/>
    <m/>
    <x v="2"/>
    <x v="13"/>
    <s v="IMPLEMENTAR EL 100% DE LAS ACTIVIDADES REQUERIDAS PARA MANTENER EL SISTEMA DE GESTIÓN- MIPG DE LA ENTIDAD"/>
    <x v="0"/>
    <s v="Revisar y/o actualizar la documentación del proceso &quot;GESTION CONTRACTUAL&quot;, de conformidad con la Política de Compras y Contratación Pública"/>
    <n v="0.25"/>
    <s v="MIPG"/>
    <d v="2025-03-01T00:00:00"/>
    <d v="2025-12-31T00:00:00"/>
    <m/>
    <m/>
    <n v="0.25"/>
    <m/>
    <m/>
    <n v="0.25"/>
    <m/>
    <m/>
    <n v="0.25"/>
    <m/>
    <m/>
    <n v="0.25"/>
    <n v="1"/>
    <s v="Dirección de Contratación"/>
    <s v="Documento actualizado en Gestionate / SIPG."/>
  </r>
  <r>
    <n v="2025"/>
    <m/>
    <x v="2"/>
    <x v="13"/>
    <s v="IMPLEMENTAR EL 100% DE LAS ACTIVIDADES REQUERIDAS PARA MANTENER EL SISTEMA DE GESTIÓN- MIPG DE LA ENTIDAD"/>
    <x v="0"/>
    <s v="Realizar la formulación y seguimiento del mapa de riesgos del proceso &quot;GESTIÓN CONTRACTUAL&quot;"/>
    <n v="0.15"/>
    <s v="MIPG"/>
    <d v="2025-01-01T00:00:00"/>
    <d v="2025-12-31T00:00:00"/>
    <n v="0.08"/>
    <n v="0.08"/>
    <n v="0.09"/>
    <n v="0.08"/>
    <n v="0.08"/>
    <n v="0.09"/>
    <n v="0.08"/>
    <n v="0.08"/>
    <n v="0.09"/>
    <n v="0.08"/>
    <n v="0.08"/>
    <n v="0.09"/>
    <n v="0.99999999999999978"/>
    <s v="Dirección de Contratación"/>
    <s v="Mapa de Riesgos"/>
  </r>
  <r>
    <n v="2025"/>
    <m/>
    <x v="2"/>
    <x v="13"/>
    <s v="IMPLEMENTAR EL 100% DE LAS ACTIVIDADES REQUERIDAS PARA MANTENER EL SISTEMA DE GESTIÓN- MIPG DE LA ENTIDAD"/>
    <x v="0"/>
    <s v="Mantener actualizada la información en la página web de la SDP (MINISITIO CONTRATACIÓN)"/>
    <n v="0.25"/>
    <s v="MIPG_x000a_PTEP"/>
    <d v="2025-01-01T00:00:00"/>
    <d v="2025-12-31T00:00:00"/>
    <n v="0.08"/>
    <n v="0.08"/>
    <n v="0.09"/>
    <n v="0.08"/>
    <n v="0.08"/>
    <n v="0.09"/>
    <n v="0.08"/>
    <n v="0.08"/>
    <n v="0.09"/>
    <n v="0.08"/>
    <n v="0.08"/>
    <n v="0.09"/>
    <n v="0.99999999999999978"/>
    <s v="Dirección de Contratación"/>
    <s v="Información pagina web Minisitio Contratación_x000a_https://www.sdp.gov.co/transparencia/contratacion"/>
  </r>
  <r>
    <n v="2025"/>
    <m/>
    <x v="2"/>
    <x v="13"/>
    <s v="IMPLEMENTAR EL 100% DE LAS ACTIVIDADES REQUERIDAS PARA MANTENER EL SISTEMA DE GESTIÓN- MIPG DE LA ENTIDAD"/>
    <x v="0"/>
    <s v="Realizar la formulación y seguimiento de los planes de mejoramiento a cargo del proceso &quot;GESTION CONTRACTUAL&quot;"/>
    <n v="0.15"/>
    <s v="MIPG"/>
    <d v="2025-01-01T00:00:00"/>
    <d v="2025-12-31T00:00:00"/>
    <n v="0.08"/>
    <n v="0.08"/>
    <n v="0.09"/>
    <n v="0.08"/>
    <n v="0.08"/>
    <n v="0.09"/>
    <n v="0.08"/>
    <n v="0.08"/>
    <n v="0.09"/>
    <n v="0.08"/>
    <n v="0.08"/>
    <n v="0.09"/>
    <n v="0.99999999999999978"/>
    <s v="Dirección de Contratación"/>
    <s v="Planes de Mejoramiento - SIPA"/>
  </r>
  <r>
    <n v="2025"/>
    <m/>
    <x v="2"/>
    <x v="13"/>
    <s v="IMPLEMENTAR EL 100% DE LAS ACTIVIDADES REQUERIDAS PARA MANTENER EL SISTEMA DE GESTIÓN- MIPG DE LA ENTIDAD"/>
    <x v="0"/>
    <s v="Participar en las actividades definidas en el marco de MIPG"/>
    <n v="0.05"/>
    <s v="MIPG"/>
    <d v="2025-01-01T00:00:00"/>
    <d v="2025-12-31T00:00:00"/>
    <n v="0.08"/>
    <n v="0.08"/>
    <n v="0.09"/>
    <n v="0.08"/>
    <n v="0.08"/>
    <n v="0.09"/>
    <n v="0.08"/>
    <n v="0.08"/>
    <n v="0.09"/>
    <n v="0.08"/>
    <n v="0.08"/>
    <n v="0.09"/>
    <n v="0.99999999999999978"/>
    <s v="Dirección de Contratación"/>
    <s v="Listado asistencia / Actas"/>
  </r>
  <r>
    <n v="2025"/>
    <m/>
    <x v="2"/>
    <x v="13"/>
    <s v="(A-CA-011) REALIZAR  100 % DE LAS ACTIVIDADES QUE PERMITAN EL FORTALECIMIENTO DEL TEMA DE TRANSPARENCIA Y PUBLICIDAD DE LA CONTRATACIÓN DE LA SDP (2025)"/>
    <x v="0"/>
    <s v="Realizar la socialización del Manual Integrado de Contratación, Capitulo Supervisión de Contratos (haciendo énfasis en la obligación de publicación de la información contractual en el SECOP)"/>
    <n v="0.5"/>
    <s v="PTEP"/>
    <d v="2025-07-01T00:00:00"/>
    <d v="2025-08-31T00:00:00"/>
    <m/>
    <m/>
    <m/>
    <m/>
    <m/>
    <m/>
    <n v="0.5"/>
    <n v="0.5"/>
    <m/>
    <m/>
    <m/>
    <m/>
    <n v="1"/>
    <s v="Dirección de Contratación"/>
    <s v="Listado asistencia / Presentación Documento Socialización / Memorando SIPA"/>
  </r>
  <r>
    <n v="2025"/>
    <m/>
    <x v="2"/>
    <x v="13"/>
    <s v="(A-CA-011) REALIZAR  100 % DE LAS ACTIVIDADES QUE PERMITAN EL FORTALECIMIENTO DEL TEMA DE TRANSPARENCIA Y PUBLICIDAD DE LA CONTRATACIÓN DE LA SDP (2025)"/>
    <x v="0"/>
    <s v="Realizar la actualización Manual Integrado de Contratación"/>
    <n v="0.5"/>
    <s v="PTEP"/>
    <d v="2025-03-01T00:00:00"/>
    <d v="2025-06-30T00:00:00"/>
    <m/>
    <m/>
    <n v="0.25"/>
    <n v="0.25"/>
    <n v="0.25"/>
    <n v="0.25"/>
    <m/>
    <m/>
    <m/>
    <m/>
    <m/>
    <m/>
    <n v="1"/>
    <s v="Dirección de Contratación"/>
    <s v="Documento actualizado en Gestionate"/>
  </r>
  <r>
    <n v="2025"/>
    <m/>
    <x v="2"/>
    <x v="14"/>
    <s v="Implementar el 100% de las actividades requeridas para mantener el Sistema de Gestión- MIPG de la entidad."/>
    <x v="0"/>
    <s v="Realizar la formulación y seguimiento del mapa de riesgos del proceso."/>
    <n v="20"/>
    <s v="Políticas MIPG"/>
    <d v="2025-01-01T00:00:00"/>
    <d v="2025-12-31T00:00:00"/>
    <n v="0.1"/>
    <m/>
    <m/>
    <n v="0.3"/>
    <m/>
    <m/>
    <m/>
    <n v="0.3"/>
    <m/>
    <m/>
    <m/>
    <n v="0.3"/>
    <n v="1"/>
    <s v="Direccion Administrativa"/>
    <s v="Mapa de Riesgos"/>
  </r>
  <r>
    <n v="2025"/>
    <m/>
    <x v="2"/>
    <x v="14"/>
    <s v="Implementar el 100% de las actividades requeridas para mantener el Sistema de Gestión- MIPG de la entidad."/>
    <x v="0"/>
    <s v="Realizar la formulación y seguimiento de los planes de mejoramiento"/>
    <n v="20"/>
    <s v="Políticas MIPG"/>
    <d v="2025-01-01T00:00:00"/>
    <d v="2025-12-31T00:00:00"/>
    <n v="0.08"/>
    <n v="0.08"/>
    <n v="0.09"/>
    <n v="0.08"/>
    <n v="0.08"/>
    <n v="0.09"/>
    <n v="0.08"/>
    <n v="0.08"/>
    <n v="0.09"/>
    <n v="0.08"/>
    <n v="0.08"/>
    <n v="0.09"/>
    <n v="0.99999999999999978"/>
    <s v="Direccion Administrativa"/>
    <s v="Reporte Planes de mejoramiento"/>
  </r>
  <r>
    <n v="2025"/>
    <m/>
    <x v="2"/>
    <x v="14"/>
    <s v="Implementar el 100% de las actividades requeridas para mantener el Sistema de Gestión- MIPG de la entidad."/>
    <x v="0"/>
    <s v="Participar en las actividades definidas en el marco de MIPG"/>
    <n v="10"/>
    <s v="Políticas MIPG"/>
    <d v="2025-01-01T00:00:00"/>
    <d v="2025-12-31T00:00:00"/>
    <n v="0.08"/>
    <n v="0.08"/>
    <n v="0.09"/>
    <n v="0.08"/>
    <n v="0.08"/>
    <n v="0.09"/>
    <n v="0.08"/>
    <n v="0.08"/>
    <n v="0.09"/>
    <n v="0.08"/>
    <n v="0.08"/>
    <n v="0.09"/>
    <n v="0.99999999999999978"/>
    <s v="Direccion Administrativa"/>
    <s v="Documentación relacionada con MIPG"/>
  </r>
  <r>
    <n v="2025"/>
    <m/>
    <x v="2"/>
    <x v="14"/>
    <s v="Implementar el 100% de las actividades requeridas para mantener el Sistema de Gestión- MIPG de la entidad."/>
    <x v="0"/>
    <s v="Revisar y actualizar la documentación del proceso"/>
    <n v="20"/>
    <s v="Políticas MIPG"/>
    <d v="2025-01-01T00:00:00"/>
    <d v="2025-12-31T00:00:00"/>
    <m/>
    <m/>
    <n v="0.25"/>
    <m/>
    <m/>
    <n v="0.25"/>
    <m/>
    <m/>
    <n v="0.25"/>
    <m/>
    <m/>
    <n v="0.25"/>
    <n v="1"/>
    <s v="Direccion Administrativa"/>
    <s v="Documentación trabajada durante el trimestre."/>
  </r>
  <r>
    <n v="2025"/>
    <m/>
    <x v="2"/>
    <x v="14"/>
    <s v="Implementar el 100% de las actividades requeridas para mantener el Sistema de Gestión- MIPG de la entidad."/>
    <x v="0"/>
    <s v="Mantener actualizada la información en la página web de la SDP"/>
    <n v="10"/>
    <s v="Políticas MIPG"/>
    <d v="2025-01-01T00:00:00"/>
    <d v="2025-12-31T00:00:00"/>
    <m/>
    <m/>
    <n v="0.25"/>
    <m/>
    <m/>
    <n v="0.25"/>
    <m/>
    <m/>
    <n v="0.25"/>
    <m/>
    <m/>
    <n v="0.25"/>
    <n v="1"/>
    <s v="Direccion Administrativa"/>
    <s v="Informe trimestral de las actualizaciones realizadas."/>
  </r>
  <r>
    <n v="2025"/>
    <m/>
    <x v="2"/>
    <x v="14"/>
    <s v="Implementar el 100% de las actividades requeridas para mantener el Sistema de Gestión- MIPG de la entidad."/>
    <x v="0"/>
    <s v="Realizar la encuesta de satisfacción (por dependencias) y la Retroalimentación de partes."/>
    <n v="10"/>
    <s v="Políticas MIPG"/>
    <d v="2025-10-01T00:00:00"/>
    <d v="2025-12-31T00:00:00"/>
    <m/>
    <m/>
    <m/>
    <m/>
    <m/>
    <m/>
    <m/>
    <m/>
    <m/>
    <n v="0.3"/>
    <n v="0.3"/>
    <n v="0.4"/>
    <n v="1"/>
    <s v="Direccion Administrativa"/>
    <s v="Tabulación de la encuesta"/>
  </r>
  <r>
    <n v="2025"/>
    <m/>
    <x v="2"/>
    <x v="14"/>
    <s v="Implementar el 100% de las actividades requeridas para mantener el Sistema de Gestión- MIPG de la entidad."/>
    <x v="0"/>
    <s v="Reportar las acciones a cargo del proceso asociadas al PTEP 2025"/>
    <n v="10"/>
    <s v="PTEP"/>
    <d v="2025-10-01T00:00:00"/>
    <d v="2025-12-31T00:00:00"/>
    <m/>
    <m/>
    <m/>
    <n v="0.3"/>
    <m/>
    <m/>
    <m/>
    <n v="0.3"/>
    <m/>
    <m/>
    <m/>
    <n v="0.4"/>
    <n v="1"/>
    <s v="Direccion Administrativa"/>
    <s v="Reporte Cuatrimestral del PTEP"/>
  </r>
  <r>
    <n v="2025"/>
    <m/>
    <x v="2"/>
    <x v="14"/>
    <s v="Ejecutar el 100% del Plan Institucional de Gestión Ambiental"/>
    <x v="0"/>
    <s v="Realizar la formulación y seguimiento del Plan de Gestión Ambiental 2025"/>
    <n v="60"/>
    <s v="Política Ambiental"/>
    <d v="2025-01-01T00:00:00"/>
    <d v="2025-12-31T00:00:00"/>
    <n v="0.08"/>
    <n v="0.08"/>
    <n v="0.09"/>
    <n v="0.08"/>
    <n v="0.08"/>
    <n v="0.09"/>
    <n v="0.08"/>
    <n v="0.08"/>
    <n v="0.09"/>
    <n v="0.08"/>
    <n v="0.08"/>
    <n v="0.09"/>
    <n v="0.99999999999999978"/>
    <s v="Direccion Administrativa"/>
    <s v="Plan de Gestión Ambiental"/>
  </r>
  <r>
    <n v="2025"/>
    <m/>
    <x v="2"/>
    <x v="14"/>
    <s v="Ejecutar el 100% del Plan Institucional de Gestión Ambiental"/>
    <x v="0"/>
    <s v="Realizar los reportes relacionados con la Gestión Ambiental a las entidades competentes."/>
    <n v="40"/>
    <s v="Política Ambiental"/>
    <d v="2025-01-01T00:00:00"/>
    <d v="2025-12-31T00:00:00"/>
    <n v="0.08"/>
    <n v="0.08"/>
    <n v="0.09"/>
    <n v="0.08"/>
    <n v="0.08"/>
    <n v="0.09"/>
    <n v="0.08"/>
    <n v="0.08"/>
    <n v="0.09"/>
    <n v="0.08"/>
    <n v="0.08"/>
    <n v="0.09"/>
    <n v="0.99999999999999978"/>
    <s v="Direccion Administrativa"/>
    <s v="Informe trimestral de las actividades realizadas."/>
  </r>
  <r>
    <n v="2025"/>
    <m/>
    <x v="2"/>
    <x v="14"/>
    <s v="Ejecutar el 100% del Plan de mantenimiento (vehículos e infraestructura) "/>
    <x v="0"/>
    <s v="Realizar la formulación y seguimiento del Plan de mantenimiento de vehículos de la SDP"/>
    <n v="50"/>
    <m/>
    <d v="2025-01-01T00:00:00"/>
    <d v="2025-12-31T00:00:00"/>
    <m/>
    <m/>
    <n v="0.25"/>
    <m/>
    <m/>
    <n v="0.25"/>
    <m/>
    <m/>
    <n v="0.25"/>
    <m/>
    <m/>
    <n v="0.25"/>
    <n v="1"/>
    <s v="Direccion Administrativa"/>
    <s v="Matriz de seguimiento del Plan de mantenimiento vehículos "/>
  </r>
  <r>
    <n v="2025"/>
    <m/>
    <x v="2"/>
    <x v="14"/>
    <s v="Ejecutar el 100% del Plan de mantenimiento (vehículos e infraestructura) "/>
    <x v="0"/>
    <s v="Realizar la actualización de las fichas técnica de los vehículos de la entidad."/>
    <n v="50"/>
    <m/>
    <d v="2025-01-01T00:00:00"/>
    <d v="2025-06-30T00:00:00"/>
    <m/>
    <m/>
    <n v="0.5"/>
    <m/>
    <m/>
    <n v="0.5"/>
    <m/>
    <m/>
    <m/>
    <m/>
    <m/>
    <m/>
    <n v="1"/>
    <s v="Direccion Administrativa"/>
    <s v="Matriz de la hoja de vida de los vehículos."/>
  </r>
  <r>
    <n v="2025"/>
    <s v="Proyecto 8052 - Fortalecimiento del modelo de operación de la SDP a través del desarrollo de estrategias que mejoren la capacidad institucional y atiendan las necesidades de la ciudadanía Bogotá D.C."/>
    <x v="2"/>
    <x v="14"/>
    <s v="Ejecutar el 100% del plan de acción para garantizar la operación y el adecuado servicio servicio del transporte."/>
    <x v="1"/>
    <s v="Formular, ejecutar y hacer seguimiento al plan de acción para garantizar la operación y el adecuado servicio servicio del transporte."/>
    <n v="100"/>
    <s v="No aplica"/>
    <d v="2025-01-01T00:00:00"/>
    <d v="2025-12-31T00:00:00"/>
    <n v="0.05"/>
    <n v="0.09"/>
    <n v="0.09"/>
    <n v="0.09"/>
    <n v="0.09"/>
    <n v="0.09"/>
    <n v="0.09"/>
    <n v="0.09"/>
    <n v="0.09"/>
    <n v="0.09"/>
    <n v="0.09"/>
    <n v="0.05"/>
    <n v="0.99999999999999989"/>
    <s v="Dirección Administrativa"/>
    <s v="Rerpote de seguimiento del Plan de acción"/>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diseñar y consolidar el Sistema Interno de Gestión Documental y Archivos SIGA"/>
    <n v="20"/>
    <s v="No aplica"/>
    <d v="2025-01-01T00:00:00"/>
    <d v="2025-12-31T00:00:00"/>
    <n v="0.05"/>
    <n v="7.0000000000000007E-2"/>
    <n v="7.0000000000000007E-2"/>
    <n v="0.09"/>
    <n v="0.09"/>
    <n v="0.09"/>
    <n v="0.09"/>
    <n v="0.09"/>
    <n v="0.09"/>
    <n v="0.09"/>
    <n v="0.09"/>
    <n v="0.09"/>
    <n v="0.99999999999999978"/>
    <s v="Direccion Administrativa"/>
    <s v=". Propuesta de Resolución para rediseño SIGA _x000a_. Documentos que soportan o detallen componentes del SIGA_x000a_. Plan de Acción SIGA y su seguimiento _x000a_. Documentos del Gestión Documental actualizados en el Sistema de Gest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Implementar los instrumentos archivísticos y el Sistema Integrado de Conservación"/>
    <n v="20"/>
    <s v="No aplica"/>
    <d v="2025-01-01T00:00:00"/>
    <d v="2025-12-31T00:00:00"/>
    <n v="0.05"/>
    <n v="7.0000000000000007E-2"/>
    <n v="7.0000000000000007E-2"/>
    <n v="0.09"/>
    <n v="0.09"/>
    <n v="0.09"/>
    <n v="0.09"/>
    <n v="0.09"/>
    <n v="0.09"/>
    <n v="0.09"/>
    <n v="0.09"/>
    <n v="0.09"/>
    <n v="0.99999999999999978"/>
    <s v="Direccion Administrativa"/>
    <s v=". Instrumentos archivísticos actualizados (PINAR, SIC, INVENTARIOS DOCUMENTALES, BANCO TERMINOLÓGICO, TABLAS DE CONTROL DE ACCESO) _x000a_. Documentos soportes de implementación de programas de conservación y preservación _x000a_. Actas de mesas de trabajo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odernizar el modelo de servicio en los puntos de consulta documental destinada para la ciudadanía"/>
    <n v="20"/>
    <s v="No aplica"/>
    <d v="2025-01-01T00:00:00"/>
    <d v="2025-12-31T00:00:00"/>
    <n v="0.05"/>
    <n v="7.0000000000000007E-2"/>
    <n v="7.0000000000000007E-2"/>
    <n v="0.09"/>
    <n v="0.09"/>
    <n v="0.09"/>
    <n v="0.09"/>
    <n v="0.09"/>
    <n v="0.09"/>
    <n v="0.09"/>
    <n v="0.09"/>
    <n v="0.09"/>
    <n v="0.99999999999999978"/>
    <s v="Direccion Administrativa"/>
    <s v=". Actas mesas de trabajo _x000a_. Ajustes a procedimientos relacionados con los puntos o procesos de servicios _x000a_. Actualización y gestiones para modernizar los modelos _x000a_. Estadístcias mensuales de servicios _x000a_. Informes encuestas de satisfacc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ejorar los procesos de gestión documental como un aporte a la transformación digital de la SDP"/>
    <n v="20"/>
    <s v="No aplica"/>
    <d v="2025-01-01T00:00:00"/>
    <d v="2025-12-31T00:00:00"/>
    <n v="0.05"/>
    <n v="0.05"/>
    <n v="0.09"/>
    <n v="0.09"/>
    <n v="0.09"/>
    <n v="0.09"/>
    <n v="0.09"/>
    <n v="0.09"/>
    <n v="0.09"/>
    <n v="0.09"/>
    <n v="0.09"/>
    <n v="0.09"/>
    <n v="0.99999999999999978"/>
    <s v="Direccion Administrativa"/>
    <s v=". Actas mesas de trabajo _x000a_. Ajustes a procedimientos relacionados con los puntos o procesos de servicios _x000a_. Socialización, capacitaciones sobre los sistemas de gestión documental _x000a_. Indexación de licencias urbanísticas en UCM _x000a_. Seguimiento produción híbrida de expedientes de la entidad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alizar las actividades para la recepción, custodia y disposición al público de las licencias urbanísticas y material planimétrico generados por los curadores urbanos."/>
    <n v="20"/>
    <s v="No aplica"/>
    <d v="2025-01-01T00:00:00"/>
    <d v="2025-12-31T00:00:00"/>
    <n v="0.05"/>
    <n v="0.05"/>
    <n v="0.09"/>
    <n v="0.09"/>
    <n v="0.09"/>
    <n v="0.09"/>
    <n v="0.09"/>
    <n v="0.09"/>
    <n v="0.09"/>
    <n v="0.09"/>
    <n v="0.09"/>
    <n v="0.09"/>
    <n v="0.99999999999999978"/>
    <s v="Direccion Administrativa"/>
    <s v=". Actas de mesas de trabajo_x000a_. Informes de intervención de la serie documental licencias urbanísticas_x000a_. Propuestas de actualización Guía No, 6 de Curadurías _x000a_. Actualización de ficha de valoración e instrumento archivístico ante el Archivo de Bogotá_x000a_. Cuadro de adminsitración de trasnferencias de Curadurías Urbanas "/>
  </r>
  <r>
    <n v="2025"/>
    <s v="Proyecto 8052 - Fortalecimiento del modelo de operación de la SDP a través del desarrollo de estrategias que mejoren la capacidad institucional y atiendan las necesidades de la ciudadanía Bogotá D.C."/>
    <x v="2"/>
    <x v="14"/>
    <s v="Continuar con la implementación del 100% de los planes de acción para la adecuación de la infraestructura física."/>
    <x v="1"/>
    <s v="Realizar la formulación y seguimiento del Plan de mantenimiento de infraestructura física de la SDP"/>
    <n v="100"/>
    <s v="No aplica"/>
    <d v="2025-01-01T00:00:00"/>
    <d v="2025-12-31T00:00:00"/>
    <n v="0"/>
    <n v="0"/>
    <n v="0.25"/>
    <n v="0"/>
    <n v="0"/>
    <n v="0.25"/>
    <n v="0"/>
    <n v="0"/>
    <n v="0.25"/>
    <n v="0"/>
    <n v="0"/>
    <n v="0.25"/>
    <n v="1"/>
    <s v="Direccion Administrativa"/>
    <s v="Matriz de seguimiento del Plan de mantenimiento infraestructura"/>
  </r>
  <r>
    <n v="2025"/>
    <m/>
    <x v="2"/>
    <x v="15"/>
    <s v="actualizar en el 2025 el 100 % de los contenidos de la wikitemas"/>
    <x v="0"/>
    <s v="Registro y cargue de la información de la Dirección de Análisis y Conceptos jurídicos año 2025._x000a__x000a__x000a_"/>
    <n v="30"/>
    <s v="Políticas MIPG- Mejora Normativa, Transparencia, acceso a la info pública y lucha contra corrupción"/>
    <d v="2025-01-01T00:00:00"/>
    <d v="2025-12-31T00:00:00"/>
    <n v="0"/>
    <n v="0"/>
    <n v="0.25"/>
    <n v="0"/>
    <n v="0"/>
    <n v="0.25"/>
    <n v="0"/>
    <n v="0"/>
    <n v="0.25"/>
    <n v="0"/>
    <n v="0"/>
    <n v="0.25"/>
    <n v="1"/>
    <s v="Dirección de Análisis y Conceptos Jurídicos "/>
    <s v="Registro y cargue en wikitemas de los conceptos jurídicos emitidos por la Dirección de Análisis y Conceptos Jurídicos"/>
  </r>
  <r>
    <n v="2025"/>
    <m/>
    <x v="2"/>
    <x v="15"/>
    <s v="Atender en el 2025 el 100 % de los requerimientos, solicitudes y tramites de la Subsecretaría Jurídica"/>
    <x v="0"/>
    <s v="Atender el 100% de las solicitudes de Conceptos Jurídicos"/>
    <n v="50"/>
    <s v="Políticas MIPG-Mejora Normativa"/>
    <d v="2025-01-01T00:00:00"/>
    <d v="2025-12-31T00:00:00"/>
    <n v="0"/>
    <n v="0"/>
    <n v="0.25"/>
    <n v="0"/>
    <n v="0"/>
    <n v="0.25"/>
    <n v="0"/>
    <n v="0"/>
    <n v="0.25"/>
    <n v="0"/>
    <n v="0"/>
    <n v="0.25"/>
    <n v="1"/>
    <s v="Dirección de Análisis y Conceptos Jurídicos "/>
    <s v="Emisión de Conceptos Jurídicos"/>
  </r>
  <r>
    <n v="2025"/>
    <m/>
    <x v="2"/>
    <x v="15"/>
    <s v="Atender en el 2025 el 100 % de los requerimientos, solicitudes y tramites de la Subsecretaría Jurídica"/>
    <x v="0"/>
    <s v="Atender el 100% de las solicitudes de revisión de actos administrativos_x000a_administrativos."/>
    <n v="50"/>
    <s v="Políticas MIPG-Mejora Normativa"/>
    <d v="2025-01-01T00:00:00"/>
    <d v="2025-12-31T00:00:00"/>
    <n v="0"/>
    <n v="0"/>
    <n v="0.25"/>
    <n v="0"/>
    <n v="0"/>
    <n v="0.25"/>
    <n v="0"/>
    <n v="0"/>
    <n v="0.25"/>
    <n v="0"/>
    <n v="0"/>
    <n v="0.25"/>
    <n v="1"/>
    <s v="Dirección de Análisis y Conceptos Jurídicos "/>
    <s v="Revisión de Actos Administrativos."/>
  </r>
  <r>
    <n v="2025"/>
    <m/>
    <x v="2"/>
    <x v="15"/>
    <s v="Implementar en el 2025 el 100 % de las actividades requeridas para mantener el Sistema de Gestión - MIPG de la entidad"/>
    <x v="0"/>
    <s v="Mantener actualizada la información en la página web por la DACJ"/>
    <n v="10"/>
    <s v="Políticas MIPG-Transparencia, acceso a la info pública y lucha contra corrupción"/>
    <d v="2025-01-01T00:00:00"/>
    <d v="2005-12-31T00:00:00"/>
    <n v="0"/>
    <n v="0"/>
    <n v="0.25"/>
    <n v="0"/>
    <n v="0"/>
    <n v="0.25"/>
    <n v="0"/>
    <n v="0"/>
    <n v="0.25"/>
    <n v="0"/>
    <n v="0"/>
    <n v="0.25"/>
    <n v="1"/>
    <s v="Dirección de Análisis y Conceptos Jurídicos "/>
    <s v="Información de la página web de la SDP actualizada"/>
  </r>
  <r>
    <n v="2025"/>
    <m/>
    <x v="2"/>
    <x v="15"/>
    <s v="Implementar en el 2025 el 100 % de las actividades requeridas para mantener el Sistema de Gestión - MIPG de la entidad"/>
    <x v="0"/>
    <s v="Participar en las actividades definidas en el marco de MIPG por DACJ."/>
    <n v="10"/>
    <s v="Políticas MIPG-Fortalecimiento Organizacional y Simplificación de Procesos"/>
    <d v="2025-01-01T00:00:00"/>
    <d v="2005-12-31T00:00:00"/>
    <n v="0"/>
    <n v="0"/>
    <n v="0.25"/>
    <n v="0"/>
    <n v="0"/>
    <n v="0.25"/>
    <n v="0"/>
    <n v="0"/>
    <n v="0.25"/>
    <n v="0"/>
    <n v="0"/>
    <n v="0.25"/>
    <n v="1"/>
    <s v="Dirección de Análisis y Conceptos Jurídicos "/>
    <s v="Actividades definidas en el marco de MIPG con participación."/>
  </r>
  <r>
    <n v="2025"/>
    <m/>
    <x v="2"/>
    <x v="15"/>
    <s v="Implementar en el 2025 el 100 % de las actividades requeridas para mantener el Sistema de Gestión - MIPG de la entidad"/>
    <x v="0"/>
    <s v="Realizar una encuesta de satisfacción por la DACJ."/>
    <n v="10"/>
    <s v="Políticas MIPG-Seguimiento y Evaluación del Desempeño Institucional"/>
    <d v="2025-10-01T00:00:00"/>
    <s v="30/11/205"/>
    <n v="0"/>
    <n v="0"/>
    <n v="0"/>
    <n v="0"/>
    <n v="0"/>
    <n v="0"/>
    <n v="0"/>
    <n v="0"/>
    <n v="0"/>
    <n v="0.5"/>
    <n v="0.5"/>
    <n v="0"/>
    <n v="1"/>
    <s v="Dirección de Análisis y Conceptos Jurídicos "/>
    <s v="Encuestas de satisfacción realizada y retroalimentada."/>
  </r>
  <r>
    <n v="2025"/>
    <m/>
    <x v="2"/>
    <x v="15"/>
    <s v="Fortalecer en el 2025 el 100 % del conocimiento a la gestión jurídico administrativa de la SDP"/>
    <x v="0"/>
    <s v="Desarrollo de 2 jornadas de orientación sobre temas de producción normativa de la SDP y/o de mejoramiento en las actividades relacionadas con las funciones de la DACJ."/>
    <n v="20"/>
    <s v="Políticas MIPG-Mejora Normativa"/>
    <d v="2025-05-01T00:00:00"/>
    <d v="2025-12-31T00:00:00"/>
    <n v="0"/>
    <n v="0"/>
    <n v="0"/>
    <n v="0"/>
    <n v="0.5"/>
    <n v="0"/>
    <n v="0"/>
    <n v="0"/>
    <n v="0"/>
    <n v="0"/>
    <n v="0.5"/>
    <n v="0"/>
    <n v="1"/>
    <s v="Dirección de Análisis y Conceptos Jurídicos "/>
    <s v="Jornadas de orientación."/>
  </r>
  <r>
    <n v="2025"/>
    <m/>
    <x v="2"/>
    <x v="15"/>
    <s v="Fortalecer en el 2025 el 100 % del conocimiento a la gestión jurídico administrativa de la SDP"/>
    <x v="0"/>
    <s v="Desarrollo de 2 clínicas jurídicas sobre temas que se relacionan con las funciones de la SDP y/o la DACJ."/>
    <n v="15"/>
    <s v="Políticas MIPG-Mejora Normativa"/>
    <d v="2025-06-01T00:00:00"/>
    <d v="2025-12-31T00:00:00"/>
    <n v="0"/>
    <n v="0"/>
    <n v="0"/>
    <n v="0"/>
    <n v="0"/>
    <n v="0.5"/>
    <n v="0"/>
    <n v="0"/>
    <n v="0"/>
    <n v="0"/>
    <n v="0.5"/>
    <n v="0"/>
    <n v="1"/>
    <s v="Dirección de Análisis y Conceptos Jurídicos "/>
    <s v="Clínicas jurídicas."/>
  </r>
  <r>
    <n v="2025"/>
    <m/>
    <x v="2"/>
    <x v="15"/>
    <s v="Fortalecer en el 2025 el 100 % del conocimiento a la gestión jurídico administrativa de la SDP"/>
    <x v="0"/>
    <s v="Elaboración de dos (2) documentos de análisis relacionados con temas de competencia de la DACJ"/>
    <n v="15"/>
    <s v="Políticas MIPG-Mejora Normativa"/>
    <d v="2025-01-01T00:00:00"/>
    <d v="2025-12-31T00:00:00"/>
    <n v="0"/>
    <n v="0"/>
    <n v="0.25"/>
    <n v="0"/>
    <n v="0"/>
    <n v="0.25"/>
    <n v="0"/>
    <n v="0"/>
    <n v="0.25"/>
    <n v="0"/>
    <n v="0"/>
    <n v="0.25"/>
    <n v="1"/>
    <s v="Dirección de Análisis y Conceptos Jurídicos "/>
    <s v="Anteproyecto, documentos preliminares y documentos finales (2)"/>
  </r>
  <r>
    <n v="2025"/>
    <m/>
    <x v="2"/>
    <x v="15"/>
    <s v="Mantener en el 2025 el 83 % del nivel de éxito procesal"/>
    <x v="0"/>
    <s v="Preparar los memorandos, memoriales, impugnaciones, recursos, alegatos y respuesta a los requerimientos relacionados con los procesos y acciones judiciales o extrajudiciales en los cuales este o haya sido vinculada la SDP."/>
    <n v="20"/>
    <s v="Políticas MIPG -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Memorandos, memoriales, impugnaciones, recursos, alegatos y respuesta a los requerimientos."/>
  </r>
  <r>
    <n v="2025"/>
    <m/>
    <x v="2"/>
    <x v="15"/>
    <s v="Mantener en el 2025 el 83 % del nivel de éxito procesal"/>
    <x v="0"/>
    <s v="Mantener actualizados los procesos judiciales en el sistema de información adoptado por la Alcaldía Mayor."/>
    <n v="20"/>
    <s v="Políticas MIPG- Defensa judicial -  Transparencia, acceso a la info pública y lucha contra corrupción"/>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Actualización SIPROJ WEB"/>
  </r>
  <r>
    <n v="2025"/>
    <m/>
    <x v="2"/>
    <x v="15"/>
    <s v="Mantener en el 2025 el 83 % del nivel de éxito procesal"/>
    <x v="0"/>
    <s v="Atender solicitudes de conciliación, dentro de los términos previstos por la normativa vigente y la Gestión del Comité de Conciliación de la SDP."/>
    <n v="20"/>
    <s v="Políticas MIPG-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Solicitudes de conciliación"/>
  </r>
  <r>
    <n v="2025"/>
    <m/>
    <x v="2"/>
    <x v="15"/>
    <s v="Mantener en el 2025 el 83 % del nivel de éxito procesal"/>
    <x v="0"/>
    <s v="Revisar la implementación y realizar seguimiento a las políticas de prevención de daño antijurídico y los criterios de conciliación. "/>
    <n v="20"/>
    <s v="Políticas MIPG- Defensa judicial - Mejora Normativa "/>
    <d v="2025-01-01T00:00:00"/>
    <d v="2025-12-31T00:00:00"/>
    <n v="0"/>
    <n v="0"/>
    <n v="0.25"/>
    <n v="0"/>
    <n v="0"/>
    <n v="0.25"/>
    <n v="0"/>
    <n v="0"/>
    <n v="0.25"/>
    <n v="0"/>
    <n v="0"/>
    <n v="0.25"/>
    <n v="1"/>
    <s v="Dirección de Defensa Judicial "/>
    <s v="Políticas de prevención del daño antijurídico y su seguimiento."/>
  </r>
  <r>
    <n v="2025"/>
    <m/>
    <x v="2"/>
    <x v="15"/>
    <s v="Mantener en el 2025 el 83 % del nivel de éxito procesal"/>
    <x v="0"/>
    <s v="Realizar el seguimiento a la defensa jurídica de los procesos contra el POT."/>
    <n v="20"/>
    <s v="Políticas MIPG- Defensa judicial"/>
    <d v="2025-01-01T00:00:00"/>
    <d v="2025-12-31T00:00:00"/>
    <n v="8.3000000000000004E-2"/>
    <n v="8.3000000000000004E-2"/>
    <n v="8.4000000000000005E-2"/>
    <n v="8.3000000000000004E-2"/>
    <n v="8.3000000000000004E-2"/>
    <n v="8.4000000000000005E-2"/>
    <n v="8.3000000000000004E-2"/>
    <n v="8.3000000000000004E-2"/>
    <n v="8.4000000000000005E-2"/>
    <n v="8.3000000000000004E-2"/>
    <n v="8.3000000000000004E-2"/>
    <n v="8.4000000000000005E-2"/>
    <n v="0.99999999999999978"/>
    <s v="Dirección de Defensa Judicial "/>
    <s v="Seguimiento a la Defensa Jurídica del POT."/>
  </r>
  <r>
    <n v="2025"/>
    <m/>
    <x v="2"/>
    <x v="15"/>
    <s v="Actualizar en el 2025 el 100 % de los contenidos de la wikitemas"/>
    <x v="0"/>
    <s v="Registro y cargue de la información de la Dirección de Defensa Judicial año 2025."/>
    <n v="30"/>
    <s v="Políticas MIPG - Mejora Normativa - Transparencia, acceso a la info pública y lucha contra corrupción "/>
    <d v="2025-01-01T00:00:00"/>
    <d v="2025-12-31T00:00:00"/>
    <n v="0"/>
    <n v="0"/>
    <n v="0.25"/>
    <n v="0"/>
    <n v="0"/>
    <n v="0.25"/>
    <n v="0"/>
    <n v="0"/>
    <n v="0.25"/>
    <n v="0"/>
    <n v="0"/>
    <n v="0.25"/>
    <n v="1"/>
    <s v="Dirección de Defensa Judicial "/>
    <s v="Cargue de la información en Wikitemas del año 2025."/>
  </r>
  <r>
    <n v="2025"/>
    <m/>
    <x v="2"/>
    <x v="15"/>
    <s v="Implementar en el 2025 el 100 % de las actividades requeridas para mantener el Sistema de Gestión - MIPG de la entidad"/>
    <x v="0"/>
    <s v="Mantener actualizada la información en la página web por la DDJ"/>
    <n v="10"/>
    <s v="Políticas MIPG -  Transparencia, acceso a la info pública y lucha contra corrupción."/>
    <d v="2025-01-01T00:00:00"/>
    <d v="2025-12-31T00:00:00"/>
    <n v="0"/>
    <n v="0"/>
    <n v="0.25"/>
    <n v="0"/>
    <n v="0"/>
    <n v="0.25"/>
    <n v="0"/>
    <n v="0"/>
    <n v="0.25"/>
    <n v="0"/>
    <n v="0"/>
    <n v="0.25"/>
    <n v="1"/>
    <s v="Dirección de Defensa Judicial "/>
    <s v="Información de la página web de la SDP actualizada"/>
  </r>
  <r>
    <n v="2025"/>
    <m/>
    <x v="2"/>
    <x v="15"/>
    <s v="Implementar en el 2025 el 100 % de las actividades requeridas para mantener el Sistema de Gestión - MIPG de la entidad"/>
    <x v="0"/>
    <s v="Participar en las actividades definidas en el marco de MIPG por DDJ"/>
    <n v="10"/>
    <s v="Políticas MIPG - Fortalecimiento Organizacional y Simplificación de Procesos - Gestión del conocimiento y la innovación "/>
    <d v="2025-01-01T00:00:00"/>
    <d v="2025-12-31T00:00:00"/>
    <n v="0"/>
    <n v="0"/>
    <n v="0.25"/>
    <n v="0"/>
    <n v="0"/>
    <n v="0.25"/>
    <n v="0"/>
    <n v="0"/>
    <n v="0.25"/>
    <n v="0"/>
    <n v="0"/>
    <n v="0.25"/>
    <n v="1"/>
    <s v="Dirección de Defensa Judicial "/>
    <s v="Actividades definidas en el marco de MIPG con participación."/>
  </r>
  <r>
    <n v="2025"/>
    <m/>
    <x v="2"/>
    <x v="15"/>
    <s v="Implementar en el 2025 el 100 % de las actividades requeridas para mantener el Sistema de Gestión - MIPG de la entidad"/>
    <x v="0"/>
    <s v="Realizar una encuesta de satisfacción por la DDJ."/>
    <n v="10"/>
    <s v="Políticas MIPG - Seguimiento y Evaluación del Desempeño Institucional "/>
    <d v="2025-10-01T00:00:00"/>
    <d v="2025-11-30T00:00:00"/>
    <n v="0"/>
    <n v="0"/>
    <n v="0"/>
    <n v="0"/>
    <n v="0"/>
    <n v="0"/>
    <n v="0"/>
    <n v="0"/>
    <n v="0"/>
    <n v="0.5"/>
    <n v="0.5"/>
    <n v="0"/>
    <n v="1"/>
    <s v="Dirección de Defensa Judicial "/>
    <s v=" Encuestas de satisfacción realizadas y retroalimentadas"/>
  </r>
  <r>
    <n v="2025"/>
    <m/>
    <x v="2"/>
    <x v="15"/>
    <s v="Fortalecer en el 2025 el 100 % del conocimiento a la gestión jurídico administrativa de la SDP"/>
    <x v="0"/>
    <s v="Elaboración de cuatro (4) relatorías de providencias judiciales proferidas en los procesos constitucionales o contencioso administrativos en los que sea parte o sean de interés para la SDP adelantadas por la DDJ."/>
    <n v="30"/>
    <s v="Políticas MIPG - Defensa Jurídica - Mejora Normativa"/>
    <d v="2025-02-01T00:00:00"/>
    <d v="2025-12-31T00:00:00"/>
    <n v="0"/>
    <n v="0"/>
    <n v="0.25"/>
    <n v="0"/>
    <n v="0"/>
    <n v="0.25"/>
    <n v="0"/>
    <n v="0"/>
    <n v="0.25"/>
    <n v="0"/>
    <n v="0"/>
    <n v="0.25"/>
    <n v="1"/>
    <s v="Dirección de Defensa Judicial "/>
    <s v=" Relatorías."/>
  </r>
  <r>
    <n v="2025"/>
    <m/>
    <x v="2"/>
    <x v="15"/>
    <s v="Fortalecer en el 2025 el 100 % del conocimiento a la gestión jurídico administrativa de la SDP"/>
    <x v="0"/>
    <s v="Desarrollo de (2) actividades de socialización sobre temas relacionados con las funciones de la DDJ."/>
    <n v="20"/>
    <s v="Políticas MIPG - Defensa Jurídica - Mejora Normativa - Gestión del conocimiento y la innovación |"/>
    <d v="2025-05-01T00:00:00"/>
    <d v="2025-12-31T00:00:00"/>
    <n v="0"/>
    <n v="0"/>
    <n v="0"/>
    <n v="0"/>
    <n v="0"/>
    <n v="0.5"/>
    <n v="0"/>
    <n v="0"/>
    <n v="0"/>
    <n v="0"/>
    <n v="0"/>
    <n v="0.5"/>
    <n v="1"/>
    <s v="Dirección de Defensa Judicial "/>
    <s v="Soporte de la actividad de socialización (charla o documento)"/>
  </r>
  <r>
    <n v="2025"/>
    <m/>
    <x v="2"/>
    <x v="15"/>
    <s v="Actualizar en el 2025 el 100 % de los contenidos de la wikitemas"/>
    <x v="0"/>
    <s v="Liderar la actualización de los contenidos de la wikitemas con el fin de garantizar la calidad y oportunidad de la información que contenga la herramienta."/>
    <n v="40"/>
    <s v="Políticas MIPG- Mejora Normativa, Transparencia, acceso a la info pública y lucha contra corrupción"/>
    <d v="2025-01-01T00:00:00"/>
    <d v="2025-12-31T00:00:00"/>
    <n v="0"/>
    <n v="0"/>
    <n v="0.25"/>
    <n v="0"/>
    <n v="0"/>
    <n v="0.25"/>
    <n v="0"/>
    <n v="0"/>
    <n v="0.25"/>
    <n v="0"/>
    <n v="0"/>
    <n v="0.25"/>
    <n v="1"/>
    <s v="Subsecretaría Jurídica"/>
    <s v="Actualización de los contenidos de la Wikitemas."/>
  </r>
  <r>
    <n v="2025"/>
    <m/>
    <x v="2"/>
    <x v="15"/>
    <s v="Implementar en el 2025 el 100 % de las actividades requeridas para mantener el Sistema de Gestión - MIPG de la entidad"/>
    <x v="0"/>
    <s v="Formulación y seguimiento de los mapas de riesgos del proceso"/>
    <n v="5"/>
    <s v="Políticas MIPG- Planeación Institucional"/>
    <d v="2025-01-01T00:00:00"/>
    <d v="2025-12-31T00:00:00"/>
    <n v="0"/>
    <n v="0"/>
    <n v="0.25"/>
    <n v="0"/>
    <n v="0"/>
    <n v="0.25"/>
    <n v="0"/>
    <n v="0"/>
    <n v="0.25"/>
    <n v="0"/>
    <n v="0"/>
    <n v="0.25"/>
    <n v="1"/>
    <s v="Subsecretaría Jurídica"/>
    <s v="Mapas de riesgos del proceso formulados y con seguimiento"/>
  </r>
  <r>
    <n v="2025"/>
    <m/>
    <x v="2"/>
    <x v="15"/>
    <s v="Implementar en el 2025 el 100 % de las actividades requeridas para mantener el Sistema de Gestión - MIPG de la entidad"/>
    <x v="0"/>
    <s v="Revisar y actualizar la documentación del proceso de Gestión Jurídica"/>
    <n v="5"/>
    <s v="Políticas MIPG-Fortalecimiento Organizacional y Simplificación de Procesos"/>
    <d v="2025-01-01T00:00:00"/>
    <d v="2025-12-31T00:00:00"/>
    <n v="0"/>
    <n v="0"/>
    <n v="0.25"/>
    <n v="0"/>
    <n v="0"/>
    <n v="0.25"/>
    <n v="0"/>
    <n v="0"/>
    <n v="0.25"/>
    <n v="0"/>
    <n v="0"/>
    <n v="0.25"/>
    <n v="1"/>
    <s v="Subsecretaría Jurídica"/>
    <s v="Documentación del proceso revisada y actualizada."/>
  </r>
  <r>
    <n v="2025"/>
    <m/>
    <x v="2"/>
    <x v="15"/>
    <s v="Implementar en el 2025 el 100 % de las actividades requeridas para mantener el Sistema de Gestión - MIPG de la entidad"/>
    <x v="0"/>
    <s v="Realizar la retroalimentación de partes interesadas del proceso de gestión jurídica"/>
    <n v="5"/>
    <s v="Políticas MIPG- Seguimiento y Evaluación del Desempeño Institucional"/>
    <d v="2025-12-01T00:00:00"/>
    <d v="2025-12-31T00:00:00"/>
    <n v="0"/>
    <n v="0"/>
    <n v="0"/>
    <n v="0"/>
    <n v="0"/>
    <n v="0"/>
    <n v="0"/>
    <n v="0"/>
    <n v="0"/>
    <n v="0"/>
    <n v="0"/>
    <n v="1"/>
    <n v="1"/>
    <s v="Subsecretaría Jurídica"/>
    <s v="Encuestas de satisfacción realizadas y retroalimentadas."/>
  </r>
  <r>
    <n v="2025"/>
    <m/>
    <x v="2"/>
    <x v="15"/>
    <s v="Implementar en el 2025 el 100 % de las actividades requeridas para mantener el Sistema de Gestión - MIPG de la entidad"/>
    <x v="0"/>
    <s v="Formulación y seguimiento de los planes de mejoramiento."/>
    <n v="5"/>
    <s v="Políticas MIPG- Planeación Institucional | Seguimiento y Evaluación del Desempeño Institucional"/>
    <d v="2025-01-01T00:00:00"/>
    <d v="2025-12-31T00:00:00"/>
    <n v="0"/>
    <n v="0"/>
    <n v="0.25"/>
    <n v="0"/>
    <n v="0"/>
    <n v="0.25"/>
    <n v="0"/>
    <n v="0"/>
    <n v="0.25"/>
    <n v="0"/>
    <n v="0"/>
    <n v="0.25"/>
    <n v="1"/>
    <s v="Subsecretaría Jurídica"/>
    <s v="Planes de mejoramiento formulados y con seguimiento."/>
  </r>
  <r>
    <n v="2025"/>
    <m/>
    <x v="2"/>
    <x v="15"/>
    <s v="Implementar en el 2025 el 100 % de las actividades requeridas para mantener el Sistema de Gestión - MIPG de la entidad"/>
    <x v="0"/>
    <s v="Participar en las actividades definidas en el marco de MIPG por Subsecretaría Jurídica."/>
    <n v="10"/>
    <s v="Políticas MIPG- Fortalecimiento Organizacional y Simplificación de Procesos | Gestión del conocimiento y la innovación"/>
    <d v="2025-01-01T00:00:00"/>
    <d v="2025-12-31T00:00:00"/>
    <n v="0"/>
    <n v="0"/>
    <n v="0.25"/>
    <n v="0"/>
    <n v="0"/>
    <n v="0.25"/>
    <n v="0"/>
    <n v="0"/>
    <n v="0.25"/>
    <n v="0"/>
    <n v="0"/>
    <n v="0.25"/>
    <n v="1"/>
    <s v="Subsecretaría Jurídica"/>
    <s v="Actividades definidas en el marco de MIPG con participación."/>
  </r>
  <r>
    <n v="2025"/>
    <m/>
    <x v="2"/>
    <x v="15"/>
    <s v="Tramitar en el 2025 el 100 % de las actuaciones procesales en etapa de juzgamiento en primera instancia de los expedientes disciplinarios radicados ante la Subsecretaría Jurídica por parte de la Oficina de Control Disciplinario Interno, de conformidad con la normativa vigente."/>
    <x v="0"/>
    <s v="Tramitar las actuaciones procesales en etapa de juzgamiento en primera instancia de los expedientes disciplinarios radicados ante la Subsecretaría Jurídica por parte de la Oficina de Control Disciplinario Interno, de conformidad con la normativa vigente."/>
    <n v="100"/>
    <s v="Políticas MIPG- Integridad | Seguimiento y Evaluación del Desempeño Institucional | Transparencia, acceso a la info pública y lucha contra corrupción"/>
    <d v="2025-01-01T00:00:00"/>
    <d v="2025-12-31T00:00:00"/>
    <n v="0"/>
    <n v="0"/>
    <n v="0.25"/>
    <n v="0"/>
    <n v="0"/>
    <n v="0.25"/>
    <n v="0"/>
    <n v="0"/>
    <n v="0.25"/>
    <n v="0"/>
    <n v="0"/>
    <n v="0.25"/>
    <n v="1"/>
    <s v="Subsecretaría Jurídica"/>
    <s v="Actuaciones procesales emitidas mediante la aplicación de la ritualidad de las actuaciones previstas en la Ley Disciplinaria y demás"/>
  </r>
  <r>
    <n v="2025"/>
    <m/>
    <x v="2"/>
    <x v="15"/>
    <s v="Implementar en el 2025 el 100 % de las actividades requeridas para mantener el Sistema de Gestión - MIPG de la entidad"/>
    <x v="0"/>
    <s v="Reportar las actividades a cargo del proceso asociadas al PTEP 2025"/>
    <n v="5"/>
    <s v="Políticas MIPG- Integridad | Seguimiento y Evaluación del Desempeño Institucional | Transparencia, acceso a la info pública y lucha contra corrupción"/>
    <d v="2025-04-01T00:00:00"/>
    <d v="2025-12-31T00:00:00"/>
    <n v="0"/>
    <n v="0"/>
    <n v="0"/>
    <n v="0.33300000000000002"/>
    <n v="0"/>
    <n v="0"/>
    <n v="0"/>
    <n v="0.33300000000000002"/>
    <n v="0"/>
    <n v="0"/>
    <n v="0"/>
    <n v="0.33300000000000002"/>
    <n v="0.99900000000000011"/>
    <s v="Subsecretaría Jurídica"/>
    <s v="Reporte de cumplimiento de actividades en la matriz dispuesta por la DPI "/>
  </r>
  <r>
    <n v="2025"/>
    <m/>
    <x v="2"/>
    <x v="15"/>
    <s v="Implementar en el 2025 el 100 % de las actividades requeridas para mantener el Sistema de Gestión - MIPG de la entidad"/>
    <x v="0"/>
    <s v="Gestionar oportunamente las PQRS asignadas desde SIPA y Bogotá Te Escucha, en coherencia con las funciones de la Subsecretaría "/>
    <n v="5"/>
    <s v="Políticas MIPG- Integridad | Seguimiento y Evaluación del Desempeño Institucional | Transparencia, acceso a la info pública y lucha contra corrupción"/>
    <d v="2025-01-01T00:00:00"/>
    <d v="2025-12-31T00:00:00"/>
    <n v="0"/>
    <n v="0"/>
    <n v="0"/>
    <n v="0.33"/>
    <n v="0"/>
    <n v="0"/>
    <n v="0"/>
    <n v="0.33"/>
    <n v="0"/>
    <n v="0"/>
    <n v="0"/>
    <n v="0.34"/>
    <n v="1"/>
    <s v="Subsecretaría Jurídica"/>
    <s v="Reportes"/>
  </r>
  <r>
    <n v="2025"/>
    <m/>
    <x v="3"/>
    <x v="16"/>
    <s v="Ejecutar el 100% del Plan Anual de Auditoria - PAA en la vigencia."/>
    <x v="0"/>
    <s v="Ejecutar las actividades establecidas en el Plan Anual de Auditoría de la vigencia 2025"/>
    <n v="100"/>
    <s v="Política MIPG - Control Interno"/>
    <d v="2025-01-01T00:00:00"/>
    <d v="2025-12-31T00:00:00"/>
    <n v="0.08"/>
    <n v="0.17"/>
    <n v="7.0000000000000007E-2"/>
    <n v="0.05"/>
    <n v="0.08"/>
    <n v="0.08"/>
    <n v="0.08"/>
    <n v="7.0000000000000007E-2"/>
    <n v="0.08"/>
    <n v="7.0000000000000007E-2"/>
    <n v="7.0000000000000007E-2"/>
    <n v="0.1"/>
    <n v="0.99999999999999989"/>
    <s v="Oficina de Control Interno"/>
    <s v="Base de datos de control de avance de PAA de informes realizados"/>
  </r>
  <r>
    <n v="2025"/>
    <m/>
    <x v="3"/>
    <x v="16"/>
    <s v="Implementar el 100% de las actividades requeridas para mantener el Sistema de Gestión- MIPG de la entidad"/>
    <x v="0"/>
    <s v="Participar en las actividades definidas en el marco de MIPG"/>
    <n v="100"/>
    <s v="Política MIPG - Gestión del conocimiento y la innovación_x000a__x000a_Política MIPG - Fortalecimiento organizacional y simplificación de procesos"/>
    <d v="2025-01-01T00:00:00"/>
    <d v="2025-12-31T00:00:00"/>
    <n v="0.1"/>
    <n v="7.0000000000000007E-2"/>
    <n v="7.0000000000000007E-2"/>
    <n v="0.1"/>
    <n v="7.0000000000000007E-2"/>
    <n v="0.08"/>
    <n v="0.1"/>
    <n v="7.0000000000000007E-2"/>
    <n v="7.0000000000000007E-2"/>
    <n v="0.1"/>
    <n v="7.0000000000000007E-2"/>
    <n v="0.1"/>
    <n v="1.0000000000000002"/>
    <s v="Oficina de Control Interno"/>
    <s v="Todos los soportes de reportes, actualizaciones, acciones y documentos de soporte de participación en actividades que le aporta al MIPG"/>
  </r>
  <r>
    <n v="2025"/>
    <m/>
    <x v="3"/>
    <x v="17"/>
    <s v="Implementar 1 estrategia pedagógica preventiva en el 2025 para promover el conocimiento y aplicación de los principios de la administración pública"/>
    <x v="0"/>
    <s v="Adelantar una campaña que permita recordar la gratuidad de los trámites y servicios ofrecidos al ciudadano, así como la importancia de denunciar los posibles actos de corrupción "/>
    <n v="0.25"/>
    <s v="Programa de Transparencia y Ética Pública; Promoción de la integridad y la ética pública "/>
    <d v="2025-01-01T00:00:00"/>
    <d v="2025-11-30T00:00:00"/>
    <n v="0.09"/>
    <n v="0.09"/>
    <n v="0.1"/>
    <n v="0.09"/>
    <n v="0.08"/>
    <n v="0.1"/>
    <n v="0.09"/>
    <n v="0.09"/>
    <n v="0.1"/>
    <n v="0.09"/>
    <n v="0.08"/>
    <n v="0"/>
    <n v="0.99999999999999989"/>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Elaborar el diagnóstico de las conductas con incidencia disciplinaria, como parte de la estrategia pedagógica con base en el instrumento determinado por la OCDI"/>
    <n v="0.25"/>
    <s v="Programa de Transparencia y Ética Pública; Promoción de la integridad y la ética pública "/>
    <d v="2025-01-01T00:00:00"/>
    <d v="2025-12-31T00:00:00"/>
    <n v="0"/>
    <n v="1"/>
    <n v="0"/>
    <n v="0"/>
    <n v="0"/>
    <n v="0"/>
    <n v="0"/>
    <n v="0"/>
    <n v="0"/>
    <n v="0"/>
    <n v="0"/>
    <n v="0"/>
    <n v="1"/>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Diseñar y ejecutar un campaña para fortalecer el comportamiento de los servidores de la SDP, conforme a los principios de la función pública"/>
    <n v="0.25"/>
    <s v="Programa de Transparencia y Ética Pública; Promoción de la integridad y la ética pública "/>
    <d v="2025-01-01T00:00:00"/>
    <d v="2025-12-31T00:00:00"/>
    <n v="0.08"/>
    <n v="0.08"/>
    <n v="0.09"/>
    <n v="0.08"/>
    <n v="0.08"/>
    <n v="0.09"/>
    <n v="0.08"/>
    <n v="0.08"/>
    <n v="0.09"/>
    <n v="0.08"/>
    <n v="0.08"/>
    <n v="0.09"/>
    <n v="0.99999999999999978"/>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Realizar un informe anual sobre las denuncias de corrupción en la entidad teniendo en cuenta el enfoque de género"/>
    <n v="0.25"/>
    <s v="Programa de Transparencia y Ética Pública;   Mecanismos para mejorar la atención al Ciudadano |_x0009_"/>
    <d v="2025-10-01T00:00:00"/>
    <d v="2025-12-31T00:00:00"/>
    <n v="0"/>
    <n v="0"/>
    <n v="0"/>
    <n v="0"/>
    <n v="0"/>
    <n v="0"/>
    <n v="0"/>
    <n v="0"/>
    <n v="0"/>
    <n v="0.33"/>
    <n v="0.33"/>
    <n v="0.34"/>
    <n v="1"/>
    <s v="Oficina de Control Disciplinario Interno"/>
    <s v="Informe anual sobre las denuncias de corrupción en la entidad teniendo en cuenta el enfoque de género"/>
  </r>
  <r>
    <n v="2025"/>
    <m/>
    <x v="3"/>
    <x v="17"/>
    <s v="Implementar 100 % de las actividades requeridas para mantener el sistema de gestión - Ming en la entidad para el 2025"/>
    <x v="0"/>
    <s v="Realizar la formulación y seguimiento de los planes de mejoramiento en la vigencia 2025"/>
    <n v="0.2"/>
    <s v="Planeación Institucional |  Seguimiento y Evaluación del Desempeño Institucional |"/>
    <d v="2025-01-01T00:00:00"/>
    <d v="2025-12-31T00:00:00"/>
    <n v="0.08"/>
    <n v="0.08"/>
    <n v="0.09"/>
    <n v="0.08"/>
    <n v="0.08"/>
    <n v="0.09"/>
    <n v="0.08"/>
    <n v="0.08"/>
    <n v="0.09"/>
    <n v="0.08"/>
    <n v="0.08"/>
    <n v="0.09"/>
    <n v="0.99999999999999978"/>
    <s v="Oficina de Control Disciplinario Interno"/>
    <s v="Planes de Mejoramiento"/>
  </r>
  <r>
    <n v="2025"/>
    <m/>
    <x v="3"/>
    <x v="17"/>
    <s v="Implementar 100 % de las actividades requeridas para mantener el sistema de gestión - Ming en la entidad para el 2025"/>
    <x v="0"/>
    <s v="Participar en las actividades definidas en el marco de MIPG en la vigencia 2025"/>
    <n v="0.2"/>
    <s v="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Actividades en el marco de MIPG"/>
  </r>
  <r>
    <n v="2025"/>
    <m/>
    <x v="3"/>
    <x v="17"/>
    <s v="Implementar 100 % de las actividades requeridas para mantener el sistema de gestión - Ming en la entidad para el 2025"/>
    <x v="0"/>
    <s v="Realizar la formulación y seguimiento del mapa de riesgos del procesos en la vigencia 2025"/>
    <n v="0.2"/>
    <s v="Planeación Institucional |"/>
    <d v="2025-01-01T00:00:00"/>
    <d v="2025-12-31T00:00:00"/>
    <n v="0.08"/>
    <n v="0.08"/>
    <n v="0.09"/>
    <n v="0.08"/>
    <n v="0.08"/>
    <n v="0.09"/>
    <n v="0.08"/>
    <n v="0.08"/>
    <n v="0.09"/>
    <n v="0.08"/>
    <n v="0.08"/>
    <n v="0.09"/>
    <n v="0.99999999999999978"/>
    <s v="Oficina de Control Disciplinario Interno"/>
    <s v="Mapa de Riesgos"/>
  </r>
  <r>
    <n v="2025"/>
    <m/>
    <x v="3"/>
    <x v="17"/>
    <s v="Implementar 100 % de las actividades requeridas para mantener el sistema de gestión - Ming en la entidad para el 2025"/>
    <x v="0"/>
    <s v="Revisar y actualizar la documentación del proceso de Control Disciplinario Interno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Control de documentos"/>
  </r>
  <r>
    <n v="2025"/>
    <m/>
    <x v="3"/>
    <x v="17"/>
    <s v="Implementar 100 % de las actividades requeridas para mantener el sistema de gestión - Ming en la entidad para el 2025"/>
    <x v="0"/>
    <s v="Mantener actualizada la información de la página web de la SDP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Pagina Web SDP"/>
  </r>
  <r>
    <n v="2025"/>
    <m/>
    <x v="3"/>
    <x v="17"/>
    <s v="Tramitar 100 % de los procesos disciplinarios de la entidad en los términos de oportunidad en la vigencia 2025"/>
    <x v="0"/>
    <s v="Sustanciar las providencias (autos de IP, ID, archivos, inhibitorios, pruebas, remisión por competencia y pliegos de cargos) de los proceso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Resolver consultas y peticiones en los trámite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Llevar el control de la documentación relativa a los procesos disciplinarios"/>
    <n v="0.34"/>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1B89C9-2240-4D2B-B5AD-1EA3D0000A99}" name="TablaDinámica15" cacheId="2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7" firstHeaderRow="1" firstDataRow="2" firstDataCol="1"/>
  <pivotFields count="26">
    <pivotField showAll="0"/>
    <pivotField showAll="0"/>
    <pivotField axis="axisRow" showAll="0">
      <items count="5">
        <item x="0"/>
        <item x="1"/>
        <item x="2"/>
        <item x="3"/>
        <item t="default"/>
      </items>
    </pivotField>
    <pivotField axis="axisRow" showAll="0">
      <items count="19">
        <item x="1"/>
        <item x="7"/>
        <item x="10"/>
        <item x="16"/>
        <item x="17"/>
        <item x="0"/>
        <item x="11"/>
        <item x="12"/>
        <item x="13"/>
        <item x="14"/>
        <item x="15"/>
        <item x="2"/>
        <item x="3"/>
        <item x="4"/>
        <item x="5"/>
        <item x="6"/>
        <item x="8"/>
        <item x="9"/>
        <item t="default"/>
      </items>
    </pivotField>
    <pivotField showAll="0"/>
    <pivotField axis="axisCol"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23">
    <i>
      <x/>
    </i>
    <i r="1">
      <x/>
    </i>
    <i r="1">
      <x v="5"/>
    </i>
    <i r="1">
      <x v="11"/>
    </i>
    <i r="1">
      <x v="12"/>
    </i>
    <i r="1">
      <x v="13"/>
    </i>
    <i r="1">
      <x v="14"/>
    </i>
    <i r="1">
      <x v="15"/>
    </i>
    <i>
      <x v="1"/>
    </i>
    <i r="1">
      <x v="1"/>
    </i>
    <i r="1">
      <x v="16"/>
    </i>
    <i r="1">
      <x v="17"/>
    </i>
    <i>
      <x v="2"/>
    </i>
    <i r="1">
      <x v="2"/>
    </i>
    <i r="1">
      <x v="6"/>
    </i>
    <i r="1">
      <x v="7"/>
    </i>
    <i r="1">
      <x v="8"/>
    </i>
    <i r="1">
      <x v="9"/>
    </i>
    <i r="1">
      <x v="10"/>
    </i>
    <i>
      <x v="3"/>
    </i>
    <i r="1">
      <x v="3"/>
    </i>
    <i r="1">
      <x v="4"/>
    </i>
    <i t="grand">
      <x/>
    </i>
  </rowItems>
  <colFields count="1">
    <field x="5"/>
  </colFields>
  <colItems count="3">
    <i>
      <x/>
    </i>
    <i>
      <x v="1"/>
    </i>
    <i t="grand">
      <x/>
    </i>
  </colItems>
  <dataFields count="1">
    <dataField name="Cuenta de ACTIVIDAD "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F458-04C1-4E66-9F38-FE00CA84CB47}">
  <dimension ref="A2:L56"/>
  <sheetViews>
    <sheetView showGridLines="0" tabSelected="1" zoomScale="70" zoomScaleNormal="70" workbookViewId="0">
      <selection activeCell="H9" sqref="H9"/>
    </sheetView>
  </sheetViews>
  <sheetFormatPr baseColWidth="10" defaultColWidth="11.42578125" defaultRowHeight="12.75" customHeight="1" x14ac:dyDescent="0.2"/>
  <cols>
    <col min="1" max="1" width="19.5703125" customWidth="1"/>
    <col min="2" max="2" width="20" customWidth="1"/>
    <col min="3" max="3" width="20.140625" customWidth="1"/>
    <col min="4" max="4" width="17.5703125" customWidth="1"/>
    <col min="5" max="5" width="56" customWidth="1"/>
    <col min="6" max="6" width="36.5703125" customWidth="1"/>
    <col min="7" max="7" width="9.140625" customWidth="1"/>
    <col min="8" max="8" width="92.7109375" style="64" customWidth="1"/>
    <col min="9" max="9" width="17.140625" customWidth="1"/>
    <col min="10" max="10" width="13.85546875" style="50" customWidth="1"/>
    <col min="11" max="11" width="19.5703125" customWidth="1"/>
    <col min="12" max="12" width="73.28515625" customWidth="1"/>
  </cols>
  <sheetData>
    <row r="2" spans="1:12" ht="23.25" x14ac:dyDescent="0.2">
      <c r="E2" s="1" t="s">
        <v>0</v>
      </c>
    </row>
    <row r="3" spans="1:12" ht="18" x14ac:dyDescent="0.2">
      <c r="E3" s="5" t="s">
        <v>1</v>
      </c>
    </row>
    <row r="4" spans="1:12" ht="18" x14ac:dyDescent="0.2">
      <c r="E4" s="19" t="s">
        <v>2</v>
      </c>
    </row>
    <row r="5" spans="1:12" ht="18" x14ac:dyDescent="0.2">
      <c r="E5" s="19" t="s">
        <v>3</v>
      </c>
    </row>
    <row r="6" spans="1:12" ht="18" customHeight="1" x14ac:dyDescent="0.2">
      <c r="E6" t="s">
        <v>1089</v>
      </c>
    </row>
    <row r="8" spans="1:12" ht="27.75" customHeight="1" x14ac:dyDescent="0.2">
      <c r="J8" s="236" t="s">
        <v>4</v>
      </c>
      <c r="K8" s="236"/>
      <c r="L8" s="236"/>
    </row>
    <row r="9" spans="1:12" ht="98.25" customHeight="1" x14ac:dyDescent="0.2">
      <c r="A9" s="35" t="s">
        <v>5</v>
      </c>
      <c r="B9" s="35" t="s">
        <v>6</v>
      </c>
      <c r="C9" s="35" t="s">
        <v>7</v>
      </c>
      <c r="D9" s="35" t="s">
        <v>8</v>
      </c>
      <c r="E9" s="35" t="s">
        <v>9</v>
      </c>
      <c r="F9" s="35" t="s">
        <v>10</v>
      </c>
      <c r="G9" s="35" t="s">
        <v>11</v>
      </c>
      <c r="H9" s="35" t="s">
        <v>12</v>
      </c>
      <c r="I9" s="44" t="s">
        <v>13</v>
      </c>
      <c r="J9" s="51" t="s">
        <v>14</v>
      </c>
      <c r="K9" s="51" t="s">
        <v>15</v>
      </c>
      <c r="L9" s="52" t="s">
        <v>492</v>
      </c>
    </row>
    <row r="10" spans="1:12" ht="25.5" x14ac:dyDescent="0.2">
      <c r="A10" s="232" t="s">
        <v>16</v>
      </c>
      <c r="B10" s="234" t="s">
        <v>17</v>
      </c>
      <c r="C10" s="234" t="s">
        <v>18</v>
      </c>
      <c r="D10" s="226">
        <v>2024110010243</v>
      </c>
      <c r="E10" s="228" t="s">
        <v>19</v>
      </c>
      <c r="F10" s="230" t="s">
        <v>20</v>
      </c>
      <c r="G10" s="32">
        <v>1</v>
      </c>
      <c r="H10" s="27" t="s">
        <v>21</v>
      </c>
      <c r="I10" s="56">
        <v>15</v>
      </c>
      <c r="J10" s="53">
        <v>4</v>
      </c>
      <c r="K10" s="54">
        <f>J10/I10</f>
        <v>0.26666666666666666</v>
      </c>
      <c r="L10" s="55"/>
    </row>
    <row r="11" spans="1:12" ht="25.5" x14ac:dyDescent="0.2">
      <c r="A11" s="233"/>
      <c r="B11" s="235"/>
      <c r="C11" s="235"/>
      <c r="D11" s="227"/>
      <c r="E11" s="229"/>
      <c r="F11" s="231"/>
      <c r="G11" s="32">
        <v>2</v>
      </c>
      <c r="H11" s="27" t="s">
        <v>22</v>
      </c>
      <c r="I11" s="56">
        <v>1</v>
      </c>
      <c r="J11" s="53">
        <v>0.25</v>
      </c>
      <c r="K11" s="54">
        <f t="shared" ref="K11:K56" si="0">J11/I11</f>
        <v>0.25</v>
      </c>
      <c r="L11" s="55"/>
    </row>
    <row r="12" spans="1:12" ht="38.25" x14ac:dyDescent="0.2">
      <c r="A12" s="233"/>
      <c r="B12" s="235"/>
      <c r="C12" s="235"/>
      <c r="D12" s="227"/>
      <c r="E12" s="229"/>
      <c r="F12" s="231"/>
      <c r="G12" s="32">
        <v>3</v>
      </c>
      <c r="H12" s="27" t="s">
        <v>23</v>
      </c>
      <c r="I12" s="56">
        <v>1</v>
      </c>
      <c r="J12" s="53">
        <v>0.25</v>
      </c>
      <c r="K12" s="54">
        <f t="shared" si="0"/>
        <v>0.25</v>
      </c>
      <c r="L12" s="55"/>
    </row>
    <row r="13" spans="1:12" ht="38.25" x14ac:dyDescent="0.2">
      <c r="A13" s="233"/>
      <c r="B13" s="235"/>
      <c r="C13" s="235"/>
      <c r="D13" s="227"/>
      <c r="E13" s="229"/>
      <c r="F13" s="231"/>
      <c r="G13" s="32">
        <v>4</v>
      </c>
      <c r="H13" s="27" t="s">
        <v>24</v>
      </c>
      <c r="I13" s="56">
        <v>1</v>
      </c>
      <c r="J13" s="53">
        <v>0.25</v>
      </c>
      <c r="K13" s="54">
        <f t="shared" si="0"/>
        <v>0.25</v>
      </c>
      <c r="L13" s="55"/>
    </row>
    <row r="14" spans="1:12" ht="25.5" x14ac:dyDescent="0.2">
      <c r="A14" s="233"/>
      <c r="B14" s="235"/>
      <c r="C14" s="235"/>
      <c r="D14" s="226">
        <v>2024110010239</v>
      </c>
      <c r="E14" s="228" t="s">
        <v>25</v>
      </c>
      <c r="F14" s="230" t="s">
        <v>26</v>
      </c>
      <c r="G14" s="32">
        <v>1</v>
      </c>
      <c r="H14" s="28" t="s">
        <v>27</v>
      </c>
      <c r="I14" s="56">
        <v>0.5</v>
      </c>
      <c r="J14" s="53">
        <v>0.25</v>
      </c>
      <c r="K14" s="54">
        <f t="shared" si="0"/>
        <v>0.5</v>
      </c>
      <c r="L14" s="55"/>
    </row>
    <row r="15" spans="1:12" x14ac:dyDescent="0.2">
      <c r="A15" s="233"/>
      <c r="B15" s="235"/>
      <c r="C15" s="235"/>
      <c r="D15" s="227"/>
      <c r="E15" s="229"/>
      <c r="F15" s="231"/>
      <c r="G15" s="32">
        <v>2</v>
      </c>
      <c r="H15" s="28" t="s">
        <v>28</v>
      </c>
      <c r="I15" s="56">
        <v>1</v>
      </c>
      <c r="J15" s="53">
        <v>0.25</v>
      </c>
      <c r="K15" s="54">
        <f t="shared" si="0"/>
        <v>0.25</v>
      </c>
      <c r="L15" s="55"/>
    </row>
    <row r="16" spans="1:12" ht="38.25" x14ac:dyDescent="0.2">
      <c r="A16" s="233"/>
      <c r="B16" s="235"/>
      <c r="C16" s="235"/>
      <c r="D16" s="227"/>
      <c r="E16" s="229"/>
      <c r="F16" s="231"/>
      <c r="G16" s="32">
        <v>3</v>
      </c>
      <c r="H16" s="28" t="s">
        <v>29</v>
      </c>
      <c r="I16" s="56">
        <v>2</v>
      </c>
      <c r="J16" s="53">
        <v>0.25</v>
      </c>
      <c r="K16" s="54">
        <f t="shared" si="0"/>
        <v>0.125</v>
      </c>
      <c r="L16" s="55"/>
    </row>
    <row r="17" spans="1:12" x14ac:dyDescent="0.2">
      <c r="A17" s="233"/>
      <c r="B17" s="235"/>
      <c r="C17" s="235"/>
      <c r="D17" s="227"/>
      <c r="E17" s="229"/>
      <c r="F17" s="231"/>
      <c r="G17" s="32">
        <v>6</v>
      </c>
      <c r="H17" s="28" t="s">
        <v>30</v>
      </c>
      <c r="I17" s="56">
        <v>5</v>
      </c>
      <c r="J17" s="53">
        <v>1.25</v>
      </c>
      <c r="K17" s="54">
        <f t="shared" si="0"/>
        <v>0.25</v>
      </c>
      <c r="L17" s="55"/>
    </row>
    <row r="18" spans="1:12" ht="25.5" x14ac:dyDescent="0.2">
      <c r="A18" s="233"/>
      <c r="B18" s="235"/>
      <c r="C18" s="235"/>
      <c r="D18" s="227"/>
      <c r="E18" s="229"/>
      <c r="F18" s="231"/>
      <c r="G18" s="32">
        <v>5</v>
      </c>
      <c r="H18" s="28" t="s">
        <v>31</v>
      </c>
      <c r="I18" s="56">
        <v>4</v>
      </c>
      <c r="J18" s="53">
        <v>1</v>
      </c>
      <c r="K18" s="54">
        <f t="shared" si="0"/>
        <v>0.25</v>
      </c>
      <c r="L18" s="55"/>
    </row>
    <row r="19" spans="1:12" ht="38.25" x14ac:dyDescent="0.2">
      <c r="A19" s="233"/>
      <c r="B19" s="235"/>
      <c r="C19" s="235"/>
      <c r="D19" s="227"/>
      <c r="E19" s="57" t="s">
        <v>32</v>
      </c>
      <c r="F19" s="231"/>
      <c r="G19" s="32">
        <v>4</v>
      </c>
      <c r="H19" s="28" t="s">
        <v>33</v>
      </c>
      <c r="I19" s="56">
        <v>35</v>
      </c>
      <c r="J19" s="53">
        <v>8</v>
      </c>
      <c r="K19" s="54">
        <f t="shared" si="0"/>
        <v>0.22857142857142856</v>
      </c>
      <c r="L19" s="55"/>
    </row>
    <row r="20" spans="1:12" ht="25.5" x14ac:dyDescent="0.2">
      <c r="A20" s="233"/>
      <c r="B20" s="234" t="s">
        <v>34</v>
      </c>
      <c r="C20" s="234" t="s">
        <v>35</v>
      </c>
      <c r="D20" s="226">
        <v>2024110010185</v>
      </c>
      <c r="E20" s="228" t="s">
        <v>36</v>
      </c>
      <c r="F20" s="230" t="s">
        <v>37</v>
      </c>
      <c r="G20" s="32">
        <v>1</v>
      </c>
      <c r="H20" s="28" t="s">
        <v>38</v>
      </c>
      <c r="I20" s="56">
        <v>15</v>
      </c>
      <c r="J20" s="53">
        <v>15</v>
      </c>
      <c r="K20" s="54">
        <f t="shared" si="0"/>
        <v>1</v>
      </c>
      <c r="L20" s="55"/>
    </row>
    <row r="21" spans="1:12" ht="25.5" x14ac:dyDescent="0.2">
      <c r="A21" s="233"/>
      <c r="B21" s="235"/>
      <c r="C21" s="235"/>
      <c r="D21" s="227"/>
      <c r="E21" s="229"/>
      <c r="F21" s="231"/>
      <c r="G21" s="32">
        <v>2</v>
      </c>
      <c r="H21" s="28" t="s">
        <v>39</v>
      </c>
      <c r="I21" s="56">
        <v>6</v>
      </c>
      <c r="J21" s="53">
        <v>1.5</v>
      </c>
      <c r="K21" s="54">
        <f t="shared" si="0"/>
        <v>0.25</v>
      </c>
      <c r="L21" s="55"/>
    </row>
    <row r="22" spans="1:12" ht="25.5" x14ac:dyDescent="0.2">
      <c r="A22" s="233"/>
      <c r="B22" s="235"/>
      <c r="C22" s="235"/>
      <c r="D22" s="227"/>
      <c r="E22" s="229"/>
      <c r="F22" s="231"/>
      <c r="G22" s="32">
        <v>3</v>
      </c>
      <c r="H22" s="28" t="s">
        <v>40</v>
      </c>
      <c r="I22" s="56">
        <v>1</v>
      </c>
      <c r="J22" s="53">
        <v>0.2</v>
      </c>
      <c r="K22" s="54">
        <f t="shared" si="0"/>
        <v>0.2</v>
      </c>
      <c r="L22" s="55"/>
    </row>
    <row r="23" spans="1:12" ht="25.5" x14ac:dyDescent="0.2">
      <c r="A23" s="233"/>
      <c r="B23" s="235"/>
      <c r="C23" s="235"/>
      <c r="D23" s="227"/>
      <c r="E23" s="229"/>
      <c r="F23" s="231"/>
      <c r="G23" s="32">
        <v>4</v>
      </c>
      <c r="H23" s="28" t="s">
        <v>41</v>
      </c>
      <c r="I23" s="56">
        <v>1</v>
      </c>
      <c r="J23" s="53">
        <v>0.2</v>
      </c>
      <c r="K23" s="54">
        <f t="shared" si="0"/>
        <v>0.2</v>
      </c>
      <c r="L23" s="55"/>
    </row>
    <row r="24" spans="1:12" ht="63.75" x14ac:dyDescent="0.2">
      <c r="A24" s="232" t="s">
        <v>42</v>
      </c>
      <c r="B24" s="24" t="s">
        <v>43</v>
      </c>
      <c r="C24" s="24" t="s">
        <v>44</v>
      </c>
      <c r="D24" s="25">
        <v>2024110010153</v>
      </c>
      <c r="E24" s="57" t="s">
        <v>45</v>
      </c>
      <c r="F24" s="26" t="s">
        <v>46</v>
      </c>
      <c r="G24" s="32">
        <v>1</v>
      </c>
      <c r="H24" s="28" t="s">
        <v>47</v>
      </c>
      <c r="I24" s="56">
        <v>30</v>
      </c>
      <c r="J24" s="53">
        <v>4.5</v>
      </c>
      <c r="K24" s="54">
        <f t="shared" si="0"/>
        <v>0.15</v>
      </c>
      <c r="L24" s="55"/>
    </row>
    <row r="25" spans="1:12" ht="38.25" x14ac:dyDescent="0.2">
      <c r="A25" s="233"/>
      <c r="B25" s="234" t="s">
        <v>48</v>
      </c>
      <c r="C25" s="234" t="s">
        <v>49</v>
      </c>
      <c r="D25" s="226">
        <v>2024110010156</v>
      </c>
      <c r="E25" s="58" t="s">
        <v>50</v>
      </c>
      <c r="F25" s="230" t="s">
        <v>51</v>
      </c>
      <c r="G25" s="32">
        <v>1</v>
      </c>
      <c r="H25" s="28" t="s">
        <v>52</v>
      </c>
      <c r="I25" s="56">
        <v>100</v>
      </c>
      <c r="J25" s="53">
        <v>25</v>
      </c>
      <c r="K25" s="54">
        <f t="shared" si="0"/>
        <v>0.25</v>
      </c>
      <c r="L25" s="55"/>
    </row>
    <row r="26" spans="1:12" ht="63.75" x14ac:dyDescent="0.2">
      <c r="A26" s="233"/>
      <c r="B26" s="235"/>
      <c r="C26" s="235"/>
      <c r="D26" s="227"/>
      <c r="E26" s="58" t="s">
        <v>53</v>
      </c>
      <c r="F26" s="231"/>
      <c r="G26" s="32">
        <v>2</v>
      </c>
      <c r="H26" s="28" t="s">
        <v>54</v>
      </c>
      <c r="I26" s="56">
        <v>100</v>
      </c>
      <c r="J26" s="53">
        <v>25</v>
      </c>
      <c r="K26" s="54">
        <f t="shared" si="0"/>
        <v>0.25</v>
      </c>
      <c r="L26" s="55"/>
    </row>
    <row r="27" spans="1:12" ht="102" x14ac:dyDescent="0.2">
      <c r="A27" s="233"/>
      <c r="B27" s="235"/>
      <c r="C27" s="235"/>
      <c r="D27" s="227"/>
      <c r="E27" s="59" t="s">
        <v>55</v>
      </c>
      <c r="F27" s="231"/>
      <c r="G27" s="32">
        <v>3</v>
      </c>
      <c r="H27" s="29" t="s">
        <v>56</v>
      </c>
      <c r="I27" s="56">
        <v>0.3</v>
      </c>
      <c r="J27" s="53">
        <v>4.4999999999999998E-2</v>
      </c>
      <c r="K27" s="54">
        <f t="shared" si="0"/>
        <v>0.15</v>
      </c>
      <c r="L27" s="55"/>
    </row>
    <row r="28" spans="1:12" x14ac:dyDescent="0.2">
      <c r="A28" s="232" t="s">
        <v>57</v>
      </c>
      <c r="B28" s="234" t="s">
        <v>34</v>
      </c>
      <c r="C28" s="234" t="s">
        <v>35</v>
      </c>
      <c r="D28" s="226">
        <v>2024110010162</v>
      </c>
      <c r="E28" s="228" t="s">
        <v>58</v>
      </c>
      <c r="F28" s="230" t="s">
        <v>59</v>
      </c>
      <c r="G28" s="32">
        <v>1</v>
      </c>
      <c r="H28" s="29" t="s">
        <v>60</v>
      </c>
      <c r="I28" s="56">
        <v>0.25</v>
      </c>
      <c r="J28" s="53">
        <v>0.06</v>
      </c>
      <c r="K28" s="54">
        <f t="shared" si="0"/>
        <v>0.24</v>
      </c>
      <c r="L28" s="55"/>
    </row>
    <row r="29" spans="1:12" ht="25.5" x14ac:dyDescent="0.2">
      <c r="A29" s="233"/>
      <c r="B29" s="235"/>
      <c r="C29" s="235"/>
      <c r="D29" s="227"/>
      <c r="E29" s="229"/>
      <c r="F29" s="231"/>
      <c r="G29" s="32">
        <v>2</v>
      </c>
      <c r="H29" s="28" t="s">
        <v>61</v>
      </c>
      <c r="I29" s="56">
        <v>100</v>
      </c>
      <c r="J29" s="53">
        <v>6.94</v>
      </c>
      <c r="K29" s="54">
        <f t="shared" si="0"/>
        <v>6.9400000000000003E-2</v>
      </c>
      <c r="L29" s="55"/>
    </row>
    <row r="30" spans="1:12" ht="25.5" x14ac:dyDescent="0.2">
      <c r="A30" s="233"/>
      <c r="B30" s="235"/>
      <c r="C30" s="235"/>
      <c r="D30" s="227"/>
      <c r="E30" s="229"/>
      <c r="F30" s="231"/>
      <c r="G30" s="32">
        <v>4</v>
      </c>
      <c r="H30" s="28" t="s">
        <v>62</v>
      </c>
      <c r="I30" s="56">
        <v>100</v>
      </c>
      <c r="J30" s="53">
        <v>23.53</v>
      </c>
      <c r="K30" s="54">
        <f t="shared" si="0"/>
        <v>0.23530000000000001</v>
      </c>
      <c r="L30" s="55"/>
    </row>
    <row r="31" spans="1:12" ht="25.5" x14ac:dyDescent="0.2">
      <c r="A31" s="233"/>
      <c r="B31" s="235"/>
      <c r="C31" s="235"/>
      <c r="D31" s="227"/>
      <c r="E31" s="229"/>
      <c r="F31" s="231"/>
      <c r="G31" s="32">
        <v>3</v>
      </c>
      <c r="H31" s="28" t="s">
        <v>63</v>
      </c>
      <c r="I31" s="56">
        <v>1</v>
      </c>
      <c r="J31" s="53">
        <v>0.22</v>
      </c>
      <c r="K31" s="54">
        <f t="shared" si="0"/>
        <v>0.22</v>
      </c>
      <c r="L31" s="55"/>
    </row>
    <row r="32" spans="1:12" ht="51" x14ac:dyDescent="0.2">
      <c r="A32" s="233"/>
      <c r="B32" s="235"/>
      <c r="C32" s="235"/>
      <c r="D32" s="227"/>
      <c r="E32" s="229"/>
      <c r="F32" s="231"/>
      <c r="G32" s="32">
        <v>6</v>
      </c>
      <c r="H32" s="29" t="s">
        <v>64</v>
      </c>
      <c r="I32" s="56">
        <v>100</v>
      </c>
      <c r="J32" s="53">
        <v>0</v>
      </c>
      <c r="K32" s="54">
        <f t="shared" si="0"/>
        <v>0</v>
      </c>
      <c r="L32" s="63" t="s">
        <v>1087</v>
      </c>
    </row>
    <row r="33" spans="1:12" x14ac:dyDescent="0.2">
      <c r="A33" s="233"/>
      <c r="B33" s="235"/>
      <c r="C33" s="235"/>
      <c r="D33" s="227"/>
      <c r="E33" s="228" t="s">
        <v>65</v>
      </c>
      <c r="F33" s="231"/>
      <c r="G33" s="33">
        <v>5</v>
      </c>
      <c r="H33" s="28" t="s">
        <v>66</v>
      </c>
      <c r="I33" s="56">
        <v>100</v>
      </c>
      <c r="J33" s="53">
        <v>23.53</v>
      </c>
      <c r="K33" s="54">
        <f t="shared" si="0"/>
        <v>0.23530000000000001</v>
      </c>
      <c r="L33" s="63"/>
    </row>
    <row r="34" spans="1:12" ht="51" x14ac:dyDescent="0.2">
      <c r="A34" s="233"/>
      <c r="B34" s="235"/>
      <c r="C34" s="235"/>
      <c r="D34" s="227"/>
      <c r="E34" s="229"/>
      <c r="F34" s="231"/>
      <c r="G34" s="33">
        <v>7</v>
      </c>
      <c r="H34" s="28" t="s">
        <v>67</v>
      </c>
      <c r="I34" s="56">
        <v>100</v>
      </c>
      <c r="J34" s="53">
        <v>0</v>
      </c>
      <c r="K34" s="54">
        <f t="shared" si="0"/>
        <v>0</v>
      </c>
      <c r="L34" s="63" t="s">
        <v>1087</v>
      </c>
    </row>
    <row r="35" spans="1:12" x14ac:dyDescent="0.2">
      <c r="A35" s="233"/>
      <c r="B35" s="235"/>
      <c r="C35" s="235"/>
      <c r="D35" s="227"/>
      <c r="E35" s="229"/>
      <c r="F35" s="231"/>
      <c r="G35" s="33">
        <v>8</v>
      </c>
      <c r="H35" s="67" t="s">
        <v>68</v>
      </c>
      <c r="I35" s="56">
        <v>100</v>
      </c>
      <c r="J35" s="53">
        <v>17.329999999999998</v>
      </c>
      <c r="K35" s="54">
        <f>J35/I35</f>
        <v>0.17329999999999998</v>
      </c>
      <c r="L35" s="63"/>
    </row>
    <row r="36" spans="1:12" ht="25.5" x14ac:dyDescent="0.2">
      <c r="A36" s="233"/>
      <c r="B36" s="235"/>
      <c r="C36" s="235"/>
      <c r="D36" s="227"/>
      <c r="E36" s="229"/>
      <c r="F36" s="231"/>
      <c r="G36" s="33">
        <v>9</v>
      </c>
      <c r="H36" s="67" t="s">
        <v>69</v>
      </c>
      <c r="I36" s="56">
        <v>100</v>
      </c>
      <c r="J36" s="53">
        <v>16.440000000000001</v>
      </c>
      <c r="K36" s="54">
        <f t="shared" si="0"/>
        <v>0.16440000000000002</v>
      </c>
      <c r="L36" s="63"/>
    </row>
    <row r="37" spans="1:12" x14ac:dyDescent="0.2">
      <c r="A37" s="233"/>
      <c r="B37" s="235"/>
      <c r="C37" s="235"/>
      <c r="D37" s="227"/>
      <c r="E37" s="229"/>
      <c r="F37" s="231"/>
      <c r="G37" s="33">
        <v>10</v>
      </c>
      <c r="H37" s="67" t="s">
        <v>70</v>
      </c>
      <c r="I37" s="56">
        <v>100</v>
      </c>
      <c r="J37" s="53">
        <v>28</v>
      </c>
      <c r="K37" s="54">
        <f>J37/I37</f>
        <v>0.28000000000000003</v>
      </c>
      <c r="L37" s="63"/>
    </row>
    <row r="38" spans="1:12" ht="25.5" x14ac:dyDescent="0.2">
      <c r="A38" s="234" t="s">
        <v>71</v>
      </c>
      <c r="B38" s="234" t="s">
        <v>34</v>
      </c>
      <c r="C38" s="234" t="s">
        <v>72</v>
      </c>
      <c r="D38" s="237">
        <v>2024110010160</v>
      </c>
      <c r="E38" s="228" t="s">
        <v>73</v>
      </c>
      <c r="F38" s="234" t="s">
        <v>74</v>
      </c>
      <c r="G38" s="32">
        <v>1</v>
      </c>
      <c r="H38" s="67" t="s">
        <v>75</v>
      </c>
      <c r="I38" s="56">
        <v>2</v>
      </c>
      <c r="J38" s="53">
        <v>0.5</v>
      </c>
      <c r="K38" s="54">
        <f t="shared" si="0"/>
        <v>0.25</v>
      </c>
      <c r="L38" s="63"/>
    </row>
    <row r="39" spans="1:12" x14ac:dyDescent="0.2">
      <c r="A39" s="235"/>
      <c r="B39" s="235"/>
      <c r="C39" s="235"/>
      <c r="D39" s="238"/>
      <c r="E39" s="229"/>
      <c r="F39" s="235"/>
      <c r="G39" s="32">
        <v>2</v>
      </c>
      <c r="H39" s="67" t="s">
        <v>76</v>
      </c>
      <c r="I39" s="56">
        <v>2</v>
      </c>
      <c r="J39" s="53">
        <v>1</v>
      </c>
      <c r="K39" s="54">
        <f t="shared" si="0"/>
        <v>0.5</v>
      </c>
      <c r="L39" s="63"/>
    </row>
    <row r="40" spans="1:12" ht="25.5" x14ac:dyDescent="0.2">
      <c r="A40" s="235"/>
      <c r="B40" s="235"/>
      <c r="C40" s="235"/>
      <c r="D40" s="238"/>
      <c r="E40" s="229"/>
      <c r="F40" s="235"/>
      <c r="G40" s="32">
        <v>3</v>
      </c>
      <c r="H40" s="67" t="s">
        <v>77</v>
      </c>
      <c r="I40" s="56">
        <v>2</v>
      </c>
      <c r="J40" s="53">
        <v>0</v>
      </c>
      <c r="K40" s="54">
        <f t="shared" si="0"/>
        <v>0</v>
      </c>
      <c r="L40" s="63" t="s">
        <v>78</v>
      </c>
    </row>
    <row r="41" spans="1:12" ht="25.5" x14ac:dyDescent="0.2">
      <c r="A41" s="235"/>
      <c r="B41" s="235"/>
      <c r="C41" s="235"/>
      <c r="D41" s="238"/>
      <c r="E41" s="229"/>
      <c r="F41" s="235"/>
      <c r="G41" s="32">
        <v>4</v>
      </c>
      <c r="H41" s="67" t="s">
        <v>79</v>
      </c>
      <c r="I41" s="56">
        <v>2</v>
      </c>
      <c r="J41" s="53">
        <v>0</v>
      </c>
      <c r="K41" s="54">
        <f t="shared" si="0"/>
        <v>0</v>
      </c>
      <c r="L41" s="63" t="s">
        <v>78</v>
      </c>
    </row>
    <row r="42" spans="1:12" x14ac:dyDescent="0.2">
      <c r="A42" s="232" t="s">
        <v>80</v>
      </c>
      <c r="B42" s="234" t="s">
        <v>34</v>
      </c>
      <c r="C42" s="234" t="s">
        <v>81</v>
      </c>
      <c r="D42" s="226">
        <v>2024110010157</v>
      </c>
      <c r="E42" s="240" t="s">
        <v>82</v>
      </c>
      <c r="F42" s="234" t="s">
        <v>83</v>
      </c>
      <c r="G42" s="33">
        <v>1</v>
      </c>
      <c r="H42" s="67" t="s">
        <v>84</v>
      </c>
      <c r="I42" s="56">
        <v>1</v>
      </c>
      <c r="J42" s="53">
        <v>1</v>
      </c>
      <c r="K42" s="54">
        <f t="shared" si="0"/>
        <v>1</v>
      </c>
      <c r="L42" s="55"/>
    </row>
    <row r="43" spans="1:12" x14ac:dyDescent="0.2">
      <c r="A43" s="233"/>
      <c r="B43" s="235"/>
      <c r="C43" s="235"/>
      <c r="D43" s="227"/>
      <c r="E43" s="241"/>
      <c r="F43" s="235"/>
      <c r="G43" s="33">
        <v>2</v>
      </c>
      <c r="H43" s="67" t="s">
        <v>85</v>
      </c>
      <c r="I43" s="56">
        <v>1</v>
      </c>
      <c r="J43" s="53">
        <v>1</v>
      </c>
      <c r="K43" s="54">
        <f t="shared" si="0"/>
        <v>1</v>
      </c>
      <c r="L43" s="55"/>
    </row>
    <row r="44" spans="1:12" x14ac:dyDescent="0.2">
      <c r="A44" s="233"/>
      <c r="B44" s="235"/>
      <c r="C44" s="235"/>
      <c r="D44" s="227"/>
      <c r="E44" s="241"/>
      <c r="F44" s="235"/>
      <c r="G44" s="33">
        <v>3</v>
      </c>
      <c r="H44" s="67" t="s">
        <v>86</v>
      </c>
      <c r="I44" s="56">
        <v>1</v>
      </c>
      <c r="J44" s="53">
        <v>1</v>
      </c>
      <c r="K44" s="54">
        <f t="shared" si="0"/>
        <v>1</v>
      </c>
      <c r="L44" s="55"/>
    </row>
    <row r="45" spans="1:12" x14ac:dyDescent="0.2">
      <c r="A45" s="233"/>
      <c r="B45" s="235"/>
      <c r="C45" s="235"/>
      <c r="D45" s="227"/>
      <c r="E45" s="242"/>
      <c r="F45" s="235"/>
      <c r="G45" s="33">
        <v>4</v>
      </c>
      <c r="H45" s="67" t="s">
        <v>87</v>
      </c>
      <c r="I45" s="56">
        <v>0.35</v>
      </c>
      <c r="J45" s="53">
        <v>0.09</v>
      </c>
      <c r="K45" s="54">
        <f t="shared" si="0"/>
        <v>0.25714285714285717</v>
      </c>
      <c r="L45" s="55"/>
    </row>
    <row r="46" spans="1:12" x14ac:dyDescent="0.2">
      <c r="A46" s="233"/>
      <c r="B46" s="235"/>
      <c r="C46" s="235"/>
      <c r="D46" s="227"/>
      <c r="E46" s="240" t="s">
        <v>88</v>
      </c>
      <c r="F46" s="235"/>
      <c r="G46" s="33">
        <v>7</v>
      </c>
      <c r="H46" s="67" t="s">
        <v>89</v>
      </c>
      <c r="I46" s="56">
        <v>40</v>
      </c>
      <c r="J46" s="53">
        <v>3</v>
      </c>
      <c r="K46" s="54">
        <f>J46/I46</f>
        <v>7.4999999999999997E-2</v>
      </c>
      <c r="L46" s="55"/>
    </row>
    <row r="47" spans="1:12" x14ac:dyDescent="0.2">
      <c r="A47" s="233"/>
      <c r="B47" s="235"/>
      <c r="C47" s="235"/>
      <c r="D47" s="227"/>
      <c r="E47" s="241"/>
      <c r="F47" s="235"/>
      <c r="G47" s="33">
        <v>8</v>
      </c>
      <c r="H47" s="67" t="s">
        <v>90</v>
      </c>
      <c r="I47" s="56">
        <v>20</v>
      </c>
      <c r="J47" s="53">
        <v>4.7</v>
      </c>
      <c r="K47" s="54">
        <f>J47/I47</f>
        <v>0.23500000000000001</v>
      </c>
      <c r="L47" s="55"/>
    </row>
    <row r="48" spans="1:12" ht="25.5" x14ac:dyDescent="0.2">
      <c r="A48" s="233"/>
      <c r="B48" s="235"/>
      <c r="C48" s="235"/>
      <c r="D48" s="227"/>
      <c r="E48" s="60" t="s">
        <v>91</v>
      </c>
      <c r="F48" s="235"/>
      <c r="G48" s="33">
        <v>9</v>
      </c>
      <c r="H48" s="67" t="s">
        <v>92</v>
      </c>
      <c r="I48" s="56">
        <v>25</v>
      </c>
      <c r="J48" s="53">
        <v>3.56</v>
      </c>
      <c r="K48" s="54">
        <f>J48/I48</f>
        <v>0.1424</v>
      </c>
      <c r="L48" s="55"/>
    </row>
    <row r="49" spans="1:12" ht="25.5" x14ac:dyDescent="0.2">
      <c r="A49" s="233"/>
      <c r="B49" s="235"/>
      <c r="C49" s="235"/>
      <c r="D49" s="227"/>
      <c r="E49" s="60" t="s">
        <v>93</v>
      </c>
      <c r="F49" s="235"/>
      <c r="G49" s="33">
        <v>10</v>
      </c>
      <c r="H49" s="67" t="s">
        <v>94</v>
      </c>
      <c r="I49" s="56">
        <v>1.6</v>
      </c>
      <c r="J49" s="53">
        <v>0.4</v>
      </c>
      <c r="K49" s="54">
        <f t="shared" si="0"/>
        <v>0.25</v>
      </c>
      <c r="L49" s="55"/>
    </row>
    <row r="50" spans="1:12" ht="25.5" x14ac:dyDescent="0.2">
      <c r="A50" s="239" t="s">
        <v>95</v>
      </c>
      <c r="B50" s="239" t="s">
        <v>34</v>
      </c>
      <c r="C50" s="239" t="s">
        <v>96</v>
      </c>
      <c r="D50" s="226">
        <v>2024110010164</v>
      </c>
      <c r="E50" s="246" t="s">
        <v>97</v>
      </c>
      <c r="F50" s="239" t="s">
        <v>98</v>
      </c>
      <c r="G50" s="32">
        <v>1</v>
      </c>
      <c r="H50" s="67" t="s">
        <v>99</v>
      </c>
      <c r="I50" s="56">
        <v>5</v>
      </c>
      <c r="J50" s="53">
        <v>5</v>
      </c>
      <c r="K50" s="54">
        <f t="shared" si="0"/>
        <v>1</v>
      </c>
      <c r="L50" s="55"/>
    </row>
    <row r="51" spans="1:12" ht="25.5" x14ac:dyDescent="0.2">
      <c r="A51" s="239"/>
      <c r="B51" s="239"/>
      <c r="C51" s="239"/>
      <c r="D51" s="227"/>
      <c r="E51" s="246"/>
      <c r="F51" s="239"/>
      <c r="G51" s="32">
        <v>2</v>
      </c>
      <c r="H51" s="28" t="s">
        <v>100</v>
      </c>
      <c r="I51" s="56">
        <v>1</v>
      </c>
      <c r="J51" s="53">
        <v>0.1</v>
      </c>
      <c r="K51" s="54">
        <f t="shared" si="0"/>
        <v>0.1</v>
      </c>
      <c r="L51" s="55"/>
    </row>
    <row r="52" spans="1:12" ht="38.25" x14ac:dyDescent="0.2">
      <c r="A52" s="239"/>
      <c r="B52" s="239"/>
      <c r="C52" s="239"/>
      <c r="D52" s="227"/>
      <c r="E52" s="246"/>
      <c r="F52" s="239"/>
      <c r="G52" s="32">
        <v>3</v>
      </c>
      <c r="H52" s="28" t="s">
        <v>101</v>
      </c>
      <c r="I52" s="56">
        <v>1</v>
      </c>
      <c r="J52" s="53">
        <v>0.25</v>
      </c>
      <c r="K52" s="54">
        <f t="shared" si="0"/>
        <v>0.25</v>
      </c>
      <c r="L52" s="55"/>
    </row>
    <row r="53" spans="1:12" ht="63.75" customHeight="1" x14ac:dyDescent="0.2">
      <c r="A53" s="31" t="s">
        <v>102</v>
      </c>
      <c r="B53" s="24" t="s">
        <v>34</v>
      </c>
      <c r="C53" s="24" t="s">
        <v>103</v>
      </c>
      <c r="D53" s="25">
        <v>2024110010211</v>
      </c>
      <c r="E53" s="61" t="s">
        <v>104</v>
      </c>
      <c r="F53" s="24" t="s">
        <v>105</v>
      </c>
      <c r="G53" s="32">
        <v>1</v>
      </c>
      <c r="H53" s="29" t="s">
        <v>106</v>
      </c>
      <c r="I53" s="56">
        <v>68</v>
      </c>
      <c r="J53" s="53">
        <v>68</v>
      </c>
      <c r="K53" s="54">
        <f t="shared" si="0"/>
        <v>1</v>
      </c>
      <c r="L53" s="55"/>
    </row>
    <row r="54" spans="1:12" ht="25.5" x14ac:dyDescent="0.2">
      <c r="A54" s="243" t="s">
        <v>107</v>
      </c>
      <c r="B54" s="239" t="s">
        <v>34</v>
      </c>
      <c r="C54" s="239" t="s">
        <v>108</v>
      </c>
      <c r="D54" s="244">
        <v>2024110010158</v>
      </c>
      <c r="E54" s="228" t="s">
        <v>109</v>
      </c>
      <c r="F54" s="239" t="s">
        <v>110</v>
      </c>
      <c r="G54" s="32">
        <v>1</v>
      </c>
      <c r="H54" s="28" t="s">
        <v>111</v>
      </c>
      <c r="I54" s="56">
        <v>30</v>
      </c>
      <c r="J54" s="53">
        <v>7.5</v>
      </c>
      <c r="K54" s="54">
        <f t="shared" si="0"/>
        <v>0.25</v>
      </c>
      <c r="L54" s="55"/>
    </row>
    <row r="55" spans="1:12" ht="25.5" x14ac:dyDescent="0.2">
      <c r="A55" s="243"/>
      <c r="B55" s="239"/>
      <c r="C55" s="239"/>
      <c r="D55" s="244"/>
      <c r="E55" s="245"/>
      <c r="F55" s="239"/>
      <c r="G55" s="32">
        <v>2</v>
      </c>
      <c r="H55" s="28" t="s">
        <v>112</v>
      </c>
      <c r="I55" s="56">
        <v>29</v>
      </c>
      <c r="J55" s="53">
        <v>7.25</v>
      </c>
      <c r="K55" s="54">
        <f t="shared" si="0"/>
        <v>0.25</v>
      </c>
      <c r="L55" s="55"/>
    </row>
    <row r="56" spans="1:12" ht="51" x14ac:dyDescent="0.2">
      <c r="A56" s="243"/>
      <c r="B56" s="239"/>
      <c r="C56" s="239"/>
      <c r="D56" s="244"/>
      <c r="E56" s="62" t="s">
        <v>113</v>
      </c>
      <c r="F56" s="239"/>
      <c r="G56" s="32">
        <v>3</v>
      </c>
      <c r="H56" s="30" t="s">
        <v>114</v>
      </c>
      <c r="I56" s="56">
        <v>33</v>
      </c>
      <c r="J56" s="53">
        <v>8.25</v>
      </c>
      <c r="K56" s="54">
        <f t="shared" si="0"/>
        <v>0.25</v>
      </c>
      <c r="L56" s="55"/>
    </row>
  </sheetData>
  <sheetProtection algorithmName="SHA-512" hashValue="EVWvTTiBQkM/6UgmZt5F+kQhaSt5rTNJppNkOmiXSMy/n2CXmWYJr8seq1iP3LJ2D7cOxWNAWoUzm71B43qNpA==" saltValue="0HwjA5GAjlNQRPoVztvqdA==" spinCount="100000" sheet="1" objects="1" scenarios="1"/>
  <protectedRanges>
    <protectedRange sqref="L10:L19 L21:L56" name="Rango1"/>
  </protectedRanges>
  <autoFilter ref="A9:L9" xr:uid="{1B4AF458-04C1-4E66-9F38-FE00CA84CB47}"/>
  <mergeCells count="52">
    <mergeCell ref="A50:A52"/>
    <mergeCell ref="B50:B52"/>
    <mergeCell ref="C50:C52"/>
    <mergeCell ref="D50:D52"/>
    <mergeCell ref="E50:E52"/>
    <mergeCell ref="A54:A56"/>
    <mergeCell ref="B54:B56"/>
    <mergeCell ref="C54:C56"/>
    <mergeCell ref="D54:D56"/>
    <mergeCell ref="E54:E55"/>
    <mergeCell ref="C42:C49"/>
    <mergeCell ref="D42:D49"/>
    <mergeCell ref="F54:F56"/>
    <mergeCell ref="E42:E45"/>
    <mergeCell ref="E46:E47"/>
    <mergeCell ref="F50:F52"/>
    <mergeCell ref="F42:F49"/>
    <mergeCell ref="F28:F37"/>
    <mergeCell ref="E33:E37"/>
    <mergeCell ref="A38:A41"/>
    <mergeCell ref="B38:B41"/>
    <mergeCell ref="C38:C41"/>
    <mergeCell ref="D38:D41"/>
    <mergeCell ref="E38:E41"/>
    <mergeCell ref="F38:F41"/>
    <mergeCell ref="A28:A37"/>
    <mergeCell ref="B28:B37"/>
    <mergeCell ref="C28:C37"/>
    <mergeCell ref="D28:D37"/>
    <mergeCell ref="E28:E32"/>
    <mergeCell ref="A42:A49"/>
    <mergeCell ref="B42:B49"/>
    <mergeCell ref="J8:L8"/>
    <mergeCell ref="F20:F23"/>
    <mergeCell ref="A24:A27"/>
    <mergeCell ref="B25:B27"/>
    <mergeCell ref="C25:C27"/>
    <mergeCell ref="D25:D27"/>
    <mergeCell ref="F25:F27"/>
    <mergeCell ref="B20:B23"/>
    <mergeCell ref="C20:C23"/>
    <mergeCell ref="D20:D23"/>
    <mergeCell ref="E20:E23"/>
    <mergeCell ref="A10:A23"/>
    <mergeCell ref="B10:B19"/>
    <mergeCell ref="C10:C19"/>
    <mergeCell ref="D14:D19"/>
    <mergeCell ref="E14:E18"/>
    <mergeCell ref="F14:F19"/>
    <mergeCell ref="D10:D13"/>
    <mergeCell ref="E10:E13"/>
    <mergeCell ref="F10:F13"/>
  </mergeCells>
  <dataValidations count="7">
    <dataValidation type="list" allowBlank="1" showErrorMessage="1" sqref="C10" xr:uid="{54B8721F-BEF0-4553-89AE-D018ADC5937B}">
      <formula1>"2.07. Bogotá, una ciudad con menos Pobreza,2.08. Erradicación del hambre en Bogotá,2.09. Reduccion de formas extremas de exclusion,2.10. Salud Pública Integrada e Integral,2.11. Salud con calidad y en el territorio,2.12. Bogotá cuida a su gente,2.13. Bogo"&amp;"tá, un territorio de paz y reconciliación en donde todos puedan volver a empezar,2.14. Bogotá deportiva, recreativa, artística, patrimonial e intercultural,2.15. Bogotá protege todas las formas de vida"</formula1>
    </dataValidation>
    <dataValidation type="list" allowBlank="1" showErrorMessage="1" sqref="B10 B54:B55 B24" xr:uid="{B1FFC8E8-3B53-4849-BB0A-C019FF4C9E16}">
      <formula1>"1. Bogotá se siente segura,2. Bogotá confía en su bien-estar,3. Bogotá confía en su potencial,4. Bogotá avanza en su acción climática,5. Bogotá confía en su gobierno"</formula1>
    </dataValidation>
    <dataValidation type="list" allowBlank="1" showErrorMessage="1" sqref="C24" xr:uid="{6D588E81-64EA-4131-9B06-1A6CC3EB8074}">
      <formula1>"3.16. La educación como eje del potencial humano,3.17. Formación para el trabajo y acceso a oportunidades educativas,3.18. Ciencia, tecnología e innovación-CTel para desarrollar nuestro potencial y promover el de nuestros vecinos regionales,3.19. Desarrol"&amp;"lo empresarial, productividad y empleo,3.20. Promoción del emprendimiento formal, equitativo e incluyente,3.21. Bogotá Ciudad Portuaria,3.22. Bogotá, una ciudad de puertas abiertas al mundo"</formula1>
    </dataValidation>
    <dataValidation type="list" allowBlank="1" showErrorMessage="1" sqref="B25" xr:uid="{867FF15B-AC38-44C5-BC4D-B9E91F3C71E5}">
      <formula1>"1. Bogotá se siente segura,2. Bogotá confía en su bien-estar,3. Bogotá confía en su potencial,4.Bogotá ordena su territorio y avanza en su acción climática,5. Bogotá confía en su gobierno"</formula1>
    </dataValidation>
    <dataValidation type="list" allowBlank="1" showErrorMessage="1" sqref="C25" xr:uid="{ECDA0926-7DD4-4808-AB5D-6787986B3748}">
      <formula1>"4.23. Ordenamiento territorial sostenible, equlibrado y participativo,4.24. Revitalización y renovación urbana y rural con inclusión,4.25. Aumento de la resiliencia al cambio climático y reduccion de la vulnerabilidad,4.26. Movilidad Sostenible,4.27. Gest"&amp;"ion del riesgo de desastres para un territorio seguro,4.28. Reduccion de emisiones y control del deterioro ambiental,4.29. Servicios publicos inclusivos y sostenibles,4.30. Atencion del deficit social para un habitat digno,4.31. Acceso equitativo de vivie"&amp;"nda urbana y rural"</formula1>
    </dataValidation>
    <dataValidation type="list" allowBlank="1" showErrorMessage="1" sqref="C20 C38 C50 C42 C52:C55 C28" xr:uid="{866B4031-221F-4C90-BA1A-E26C52E55979}">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 type="list" allowBlank="1" showErrorMessage="1" sqref="B28 B20 B38 B50 B42 B52:B53" xr:uid="{0E7EB6B8-E96A-4B6E-97F1-79F64534C914}">
      <formula1>"1. Bogotá se siente segura,2.   Bogotá confía en su bien-estar,3.   Bogotá confía en su potencial,4. Bogotá avanza en su acción climática,5. Bogotá confía en su gobierno"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7AE-E23F-450C-BDC7-1A3BE5829D47}">
  <dimension ref="A2:G22"/>
  <sheetViews>
    <sheetView showGridLines="0" zoomScale="70" zoomScaleNormal="70" workbookViewId="0">
      <selection activeCell="E13" sqref="E13"/>
    </sheetView>
  </sheetViews>
  <sheetFormatPr baseColWidth="10" defaultColWidth="11.42578125" defaultRowHeight="12.75" x14ac:dyDescent="0.2"/>
  <cols>
    <col min="1" max="1" width="106.28515625" customWidth="1"/>
    <col min="2" max="2" width="23.140625" customWidth="1"/>
    <col min="3" max="3" width="15.28515625" customWidth="1"/>
    <col min="4" max="4" width="28.140625" customWidth="1"/>
    <col min="5" max="5" width="21.28515625" customWidth="1"/>
    <col min="6" max="6" width="21.5703125" customWidth="1"/>
    <col min="7" max="7" width="16.5703125" customWidth="1"/>
  </cols>
  <sheetData>
    <row r="2" spans="1:7" ht="23.25" x14ac:dyDescent="0.2">
      <c r="B2" s="77" t="s">
        <v>0</v>
      </c>
      <c r="C2" s="77"/>
      <c r="D2" s="77"/>
    </row>
    <row r="3" spans="1:7" ht="18" x14ac:dyDescent="0.2">
      <c r="B3" s="20" t="s">
        <v>1</v>
      </c>
      <c r="C3" s="20"/>
      <c r="D3" s="20"/>
    </row>
    <row r="4" spans="1:7" ht="18" x14ac:dyDescent="0.2">
      <c r="B4" s="78" t="s">
        <v>2</v>
      </c>
      <c r="C4" s="78"/>
      <c r="D4" s="78"/>
    </row>
    <row r="5" spans="1:7" ht="18" x14ac:dyDescent="0.2">
      <c r="B5" s="78" t="s">
        <v>115</v>
      </c>
      <c r="C5" s="78"/>
      <c r="D5" s="78"/>
    </row>
    <row r="6" spans="1:7" x14ac:dyDescent="0.2">
      <c r="B6" s="76" t="str">
        <f>+'Metas proyectos inversión'!E6</f>
        <v>Versión Nro. 2 - Junio de 2025</v>
      </c>
      <c r="C6" s="76"/>
      <c r="D6" s="76"/>
    </row>
    <row r="7" spans="1:7" x14ac:dyDescent="0.2">
      <c r="A7" s="70"/>
      <c r="B7" s="71"/>
      <c r="C7" s="71"/>
    </row>
    <row r="8" spans="1:7" ht="32.25" customHeight="1" x14ac:dyDescent="0.2">
      <c r="D8" s="247" t="s">
        <v>4</v>
      </c>
      <c r="E8" s="247"/>
      <c r="F8" s="247"/>
      <c r="G8" s="247"/>
    </row>
    <row r="9" spans="1:7" ht="59.25" customHeight="1" x14ac:dyDescent="0.2">
      <c r="A9" s="17" t="s">
        <v>116</v>
      </c>
      <c r="B9" s="17" t="s">
        <v>117</v>
      </c>
      <c r="C9" s="17" t="s">
        <v>118</v>
      </c>
      <c r="D9" s="47" t="s">
        <v>119</v>
      </c>
      <c r="E9" s="47" t="s">
        <v>120</v>
      </c>
      <c r="F9" s="47" t="s">
        <v>121</v>
      </c>
      <c r="G9" s="47" t="s">
        <v>122</v>
      </c>
    </row>
    <row r="10" spans="1:7" ht="50.25" customHeight="1" x14ac:dyDescent="0.2">
      <c r="A10" s="15" t="s">
        <v>123</v>
      </c>
      <c r="B10" s="16">
        <v>419</v>
      </c>
      <c r="C10" s="45">
        <v>0.01</v>
      </c>
      <c r="D10" s="16">
        <v>285</v>
      </c>
      <c r="E10" s="68">
        <f>D10/B10</f>
        <v>0.68019093078758952</v>
      </c>
      <c r="F10" s="16">
        <v>19</v>
      </c>
      <c r="G10" s="68">
        <f>F10/B10</f>
        <v>4.5346062052505964E-2</v>
      </c>
    </row>
    <row r="11" spans="1:7" ht="50.25" customHeight="1" x14ac:dyDescent="0.2">
      <c r="A11" s="15" t="s">
        <v>124</v>
      </c>
      <c r="B11" s="16">
        <v>685</v>
      </c>
      <c r="C11" s="45">
        <v>0.01</v>
      </c>
      <c r="D11" s="16">
        <v>409</v>
      </c>
      <c r="E11" s="68">
        <f t="shared" ref="E11:E20" si="0">D11/B11</f>
        <v>0.59708029197080292</v>
      </c>
      <c r="F11" s="16">
        <v>24</v>
      </c>
      <c r="G11" s="68">
        <f t="shared" ref="G11:G20" si="1">F11/B11</f>
        <v>3.5036496350364967E-2</v>
      </c>
    </row>
    <row r="12" spans="1:7" ht="50.25" customHeight="1" x14ac:dyDescent="0.2">
      <c r="A12" s="15" t="s">
        <v>20</v>
      </c>
      <c r="B12" s="16">
        <v>1109</v>
      </c>
      <c r="C12" s="45">
        <v>0.01</v>
      </c>
      <c r="D12" s="16">
        <v>618</v>
      </c>
      <c r="E12" s="68">
        <f t="shared" si="0"/>
        <v>0.55725879170423809</v>
      </c>
      <c r="F12" s="16">
        <v>43</v>
      </c>
      <c r="G12" s="68">
        <f t="shared" si="1"/>
        <v>3.87736699729486E-2</v>
      </c>
    </row>
    <row r="13" spans="1:7" ht="50.25" customHeight="1" x14ac:dyDescent="0.2">
      <c r="A13" s="15" t="s">
        <v>98</v>
      </c>
      <c r="B13" s="16">
        <v>1497</v>
      </c>
      <c r="C13" s="45">
        <v>0.02</v>
      </c>
      <c r="D13" s="16">
        <v>1438</v>
      </c>
      <c r="E13" s="68">
        <f t="shared" si="0"/>
        <v>0.9605878423513694</v>
      </c>
      <c r="F13" s="16">
        <v>59</v>
      </c>
      <c r="G13" s="68">
        <f t="shared" si="1"/>
        <v>3.9412157648630597E-2</v>
      </c>
    </row>
    <row r="14" spans="1:7" ht="50.25" customHeight="1" x14ac:dyDescent="0.2">
      <c r="A14" s="15" t="s">
        <v>105</v>
      </c>
      <c r="B14" s="16">
        <v>1948</v>
      </c>
      <c r="C14" s="45">
        <v>0.02</v>
      </c>
      <c r="D14" s="16">
        <v>1683</v>
      </c>
      <c r="E14" s="68">
        <f t="shared" si="0"/>
        <v>0.86396303901437377</v>
      </c>
      <c r="F14" s="16">
        <v>83</v>
      </c>
      <c r="G14" s="68">
        <f t="shared" si="1"/>
        <v>4.2607802874743327E-2</v>
      </c>
    </row>
    <row r="15" spans="1:7" ht="50.25" customHeight="1" x14ac:dyDescent="0.2">
      <c r="A15" s="15" t="s">
        <v>26</v>
      </c>
      <c r="B15" s="16">
        <v>2443</v>
      </c>
      <c r="C15" s="45">
        <v>0.03</v>
      </c>
      <c r="D15" s="16">
        <v>2264</v>
      </c>
      <c r="E15" s="68">
        <f t="shared" si="0"/>
        <v>0.92672943102742533</v>
      </c>
      <c r="F15" s="16">
        <v>147</v>
      </c>
      <c r="G15" s="68">
        <f t="shared" si="1"/>
        <v>6.0171919770773637E-2</v>
      </c>
    </row>
    <row r="16" spans="1:7" ht="50.25" customHeight="1" x14ac:dyDescent="0.2">
      <c r="A16" s="15" t="s">
        <v>125</v>
      </c>
      <c r="B16" s="16">
        <v>3025</v>
      </c>
      <c r="C16" s="45">
        <v>0.04</v>
      </c>
      <c r="D16" s="16">
        <v>2327</v>
      </c>
      <c r="E16" s="68">
        <f t="shared" si="0"/>
        <v>0.76925619834710746</v>
      </c>
      <c r="F16" s="16">
        <v>90</v>
      </c>
      <c r="G16" s="68">
        <f t="shared" si="1"/>
        <v>2.9752066115702479E-2</v>
      </c>
    </row>
    <row r="17" spans="1:7" ht="50.25" customHeight="1" x14ac:dyDescent="0.2">
      <c r="A17" s="15" t="s">
        <v>110</v>
      </c>
      <c r="B17" s="16">
        <v>3948</v>
      </c>
      <c r="C17" s="45">
        <v>0.05</v>
      </c>
      <c r="D17" s="16">
        <v>1415</v>
      </c>
      <c r="E17" s="68">
        <f t="shared" si="0"/>
        <v>0.35840932117527863</v>
      </c>
      <c r="F17" s="16">
        <v>89</v>
      </c>
      <c r="G17" s="68">
        <f t="shared" si="1"/>
        <v>2.2543059777102331E-2</v>
      </c>
    </row>
    <row r="18" spans="1:7" ht="50.25" customHeight="1" x14ac:dyDescent="0.2">
      <c r="A18" s="15" t="s">
        <v>126</v>
      </c>
      <c r="B18" s="16">
        <v>13060</v>
      </c>
      <c r="C18" s="45">
        <v>0.16</v>
      </c>
      <c r="D18" s="16">
        <v>11376</v>
      </c>
      <c r="E18" s="68">
        <f t="shared" si="0"/>
        <v>0.87105666156202144</v>
      </c>
      <c r="F18" s="16">
        <v>666</v>
      </c>
      <c r="G18" s="68">
        <f t="shared" si="1"/>
        <v>5.0995405819295556E-2</v>
      </c>
    </row>
    <row r="19" spans="1:7" ht="50.25" customHeight="1" x14ac:dyDescent="0.2">
      <c r="A19" s="15" t="s">
        <v>127</v>
      </c>
      <c r="B19" s="16">
        <v>16623</v>
      </c>
      <c r="C19" s="45">
        <v>0.2</v>
      </c>
      <c r="D19" s="16">
        <v>8412</v>
      </c>
      <c r="E19" s="68">
        <f t="shared" si="0"/>
        <v>0.50604584010106479</v>
      </c>
      <c r="F19" s="16">
        <v>413</v>
      </c>
      <c r="G19" s="68">
        <f t="shared" si="1"/>
        <v>2.4845094146664259E-2</v>
      </c>
    </row>
    <row r="20" spans="1:7" ht="50.25" customHeight="1" x14ac:dyDescent="0.2">
      <c r="A20" s="15" t="s">
        <v>83</v>
      </c>
      <c r="B20" s="16">
        <v>37304</v>
      </c>
      <c r="C20" s="45">
        <v>0.45</v>
      </c>
      <c r="D20" s="16">
        <v>6185</v>
      </c>
      <c r="E20" s="68">
        <f t="shared" si="0"/>
        <v>0.16579991421831439</v>
      </c>
      <c r="F20" s="16">
        <v>318</v>
      </c>
      <c r="G20" s="68">
        <f t="shared" si="1"/>
        <v>8.5245550075058983E-3</v>
      </c>
    </row>
    <row r="21" spans="1:7" ht="15.75" x14ac:dyDescent="0.2">
      <c r="A21" s="17" t="s">
        <v>128</v>
      </c>
      <c r="B21" s="18">
        <v>82062</v>
      </c>
      <c r="C21" s="46">
        <v>1</v>
      </c>
      <c r="D21" s="18">
        <f>SUM(D10:D20)</f>
        <v>36412</v>
      </c>
      <c r="E21" s="49">
        <f>+D21/B21</f>
        <v>0.44371328995150011</v>
      </c>
      <c r="F21" s="18">
        <f>SUM(F10:F20)</f>
        <v>1951</v>
      </c>
      <c r="G21" s="46">
        <f>+F21/B21</f>
        <v>2.3774706928907412E-2</v>
      </c>
    </row>
    <row r="22" spans="1:7" ht="15" x14ac:dyDescent="0.2">
      <c r="A22" s="79" t="s">
        <v>129</v>
      </c>
      <c r="B22" s="80"/>
    </row>
  </sheetData>
  <sheetProtection algorithmName="SHA-512" hashValue="X3RDZ6aY4cDs7LhYZLfFwrsWFP9oGUKvN2PmVNfL1yfA4qnrn9BhbnNPIRpoHkreoSI5HLhXj6IAIGRRtgO3bg==" saltValue="npnS9ZPr91PAA7+huJpigQ==" spinCount="100000" sheet="1" objects="1" scenarios="1"/>
  <mergeCells count="1">
    <mergeCell ref="D8:G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2282-B289-4C31-8D07-1D5EDB644CE0}">
  <dimension ref="A3:Q99"/>
  <sheetViews>
    <sheetView showGridLines="0" topLeftCell="A8" zoomScale="60" zoomScaleNormal="60" workbookViewId="0">
      <selection activeCell="K8" sqref="K8"/>
    </sheetView>
  </sheetViews>
  <sheetFormatPr baseColWidth="10" defaultColWidth="11.42578125" defaultRowHeight="12.75" x14ac:dyDescent="0.2"/>
  <cols>
    <col min="2" max="2" width="26.28515625" customWidth="1"/>
    <col min="3" max="4" width="30.5703125" customWidth="1"/>
    <col min="5" max="5" width="50.28515625" customWidth="1"/>
    <col min="6" max="6" width="24.42578125" customWidth="1"/>
    <col min="7" max="7" width="56.7109375" customWidth="1"/>
    <col min="8" max="8" width="38" style="36" customWidth="1"/>
    <col min="9" max="9" width="17" customWidth="1"/>
    <col min="10" max="10" width="13.28515625" customWidth="1"/>
    <col min="11" max="11" width="11.5703125" customWidth="1"/>
    <col min="12" max="12" width="18.140625" customWidth="1"/>
    <col min="13" max="13" width="16.7109375" style="38" customWidth="1"/>
    <col min="14" max="14" width="20.140625" style="50" customWidth="1"/>
    <col min="15" max="15" width="63.7109375" style="4" customWidth="1"/>
    <col min="16" max="16" width="10.28515625" customWidth="1"/>
    <col min="17" max="17" width="33.140625" style="4" hidden="1" customWidth="1"/>
  </cols>
  <sheetData>
    <row r="3" spans="1:17" ht="23.25" x14ac:dyDescent="0.2">
      <c r="E3" s="1" t="s">
        <v>0</v>
      </c>
    </row>
    <row r="4" spans="1:17" ht="18" x14ac:dyDescent="0.2">
      <c r="E4" s="248" t="s">
        <v>1</v>
      </c>
      <c r="F4" s="248"/>
    </row>
    <row r="5" spans="1:17" ht="18" x14ac:dyDescent="0.2">
      <c r="E5" s="19" t="s">
        <v>130</v>
      </c>
    </row>
    <row r="6" spans="1:17" x14ac:dyDescent="0.2">
      <c r="E6" t="str">
        <f>+'Metas proyectos inversión'!E6</f>
        <v>Versión Nro. 2 - Junio de 2025</v>
      </c>
    </row>
    <row r="7" spans="1:17" ht="27.75" customHeight="1" x14ac:dyDescent="0.2">
      <c r="L7" s="249" t="s">
        <v>4</v>
      </c>
      <c r="M7" s="250"/>
      <c r="N7" s="250"/>
      <c r="O7" s="250"/>
    </row>
    <row r="8" spans="1:17" s="36" customFormat="1" ht="90" customHeight="1" x14ac:dyDescent="0.2">
      <c r="A8" s="82" t="s">
        <v>131</v>
      </c>
      <c r="B8" s="82" t="s">
        <v>132</v>
      </c>
      <c r="C8" s="83" t="s">
        <v>133</v>
      </c>
      <c r="D8" s="83" t="s">
        <v>1446</v>
      </c>
      <c r="E8" s="82" t="s">
        <v>134</v>
      </c>
      <c r="F8" s="83" t="s">
        <v>135</v>
      </c>
      <c r="G8" s="84" t="s">
        <v>136</v>
      </c>
      <c r="H8" s="83" t="s">
        <v>137</v>
      </c>
      <c r="I8" s="84" t="s">
        <v>138</v>
      </c>
      <c r="J8" s="85" t="s">
        <v>139</v>
      </c>
      <c r="K8" s="86" t="s">
        <v>140</v>
      </c>
      <c r="L8" s="87" t="s">
        <v>141</v>
      </c>
      <c r="M8" s="87" t="s">
        <v>142</v>
      </c>
      <c r="N8" s="87" t="s">
        <v>143</v>
      </c>
      <c r="O8" s="87" t="s">
        <v>492</v>
      </c>
      <c r="P8"/>
      <c r="Q8" s="65" t="s">
        <v>144</v>
      </c>
    </row>
    <row r="9" spans="1:17" ht="45.75" customHeight="1" x14ac:dyDescent="0.2">
      <c r="A9" s="88">
        <v>1</v>
      </c>
      <c r="B9" s="89" t="s">
        <v>145</v>
      </c>
      <c r="C9" s="88" t="s">
        <v>146</v>
      </c>
      <c r="D9" s="267" t="s">
        <v>1447</v>
      </c>
      <c r="E9" s="90" t="s">
        <v>147</v>
      </c>
      <c r="F9" s="88" t="s">
        <v>148</v>
      </c>
      <c r="G9" s="90" t="s">
        <v>149</v>
      </c>
      <c r="H9" s="90" t="s">
        <v>150</v>
      </c>
      <c r="I9" s="91">
        <v>4</v>
      </c>
      <c r="J9" s="92" t="s">
        <v>151</v>
      </c>
      <c r="K9" s="88" t="s">
        <v>152</v>
      </c>
      <c r="L9" s="93" t="s">
        <v>153</v>
      </c>
      <c r="M9" s="40" t="s">
        <v>153</v>
      </c>
      <c r="N9" s="94" t="s">
        <v>153</v>
      </c>
      <c r="O9" s="48" t="s">
        <v>154</v>
      </c>
      <c r="Q9" s="66" t="s">
        <v>155</v>
      </c>
    </row>
    <row r="10" spans="1:17" ht="71.25" x14ac:dyDescent="0.2">
      <c r="A10" s="95">
        <v>2</v>
      </c>
      <c r="B10" s="89" t="s">
        <v>145</v>
      </c>
      <c r="C10" s="88" t="s">
        <v>146</v>
      </c>
      <c r="D10" s="267" t="s">
        <v>1448</v>
      </c>
      <c r="E10" s="96" t="s">
        <v>156</v>
      </c>
      <c r="F10" s="88" t="s">
        <v>157</v>
      </c>
      <c r="G10" s="96" t="s">
        <v>158</v>
      </c>
      <c r="H10" s="96" t="s">
        <v>159</v>
      </c>
      <c r="I10" s="97">
        <v>1</v>
      </c>
      <c r="J10" s="92" t="s">
        <v>160</v>
      </c>
      <c r="K10" s="88" t="s">
        <v>161</v>
      </c>
      <c r="L10" s="88">
        <v>15</v>
      </c>
      <c r="M10" s="88">
        <v>15</v>
      </c>
      <c r="N10" s="98">
        <f t="shared" ref="N10:N73" si="0">L10/M10</f>
        <v>1</v>
      </c>
      <c r="O10" s="48"/>
      <c r="Q10" s="73" t="s">
        <v>162</v>
      </c>
    </row>
    <row r="11" spans="1:17" ht="71.25" x14ac:dyDescent="0.2">
      <c r="A11" s="88">
        <v>3</v>
      </c>
      <c r="B11" s="89" t="s">
        <v>145</v>
      </c>
      <c r="C11" s="88" t="s">
        <v>146</v>
      </c>
      <c r="D11" s="267" t="s">
        <v>1449</v>
      </c>
      <c r="E11" s="96" t="s">
        <v>163</v>
      </c>
      <c r="F11" s="88" t="s">
        <v>157</v>
      </c>
      <c r="G11" s="96" t="s">
        <v>164</v>
      </c>
      <c r="H11" s="96" t="s">
        <v>165</v>
      </c>
      <c r="I11" s="97">
        <v>1</v>
      </c>
      <c r="J11" s="92" t="s">
        <v>160</v>
      </c>
      <c r="K11" s="88" t="s">
        <v>161</v>
      </c>
      <c r="L11" s="88">
        <v>11</v>
      </c>
      <c r="M11" s="40">
        <v>11</v>
      </c>
      <c r="N11" s="98">
        <f t="shared" si="0"/>
        <v>1</v>
      </c>
      <c r="O11" s="48"/>
      <c r="Q11" s="66" t="s">
        <v>155</v>
      </c>
    </row>
    <row r="12" spans="1:17" ht="61.5" customHeight="1" x14ac:dyDescent="0.2">
      <c r="A12" s="95">
        <v>4</v>
      </c>
      <c r="B12" s="89" t="s">
        <v>145</v>
      </c>
      <c r="C12" s="88" t="s">
        <v>146</v>
      </c>
      <c r="D12" s="267" t="s">
        <v>1450</v>
      </c>
      <c r="E12" s="90" t="s">
        <v>166</v>
      </c>
      <c r="F12" s="88" t="s">
        <v>157</v>
      </c>
      <c r="G12" s="90" t="s">
        <v>167</v>
      </c>
      <c r="H12" s="90" t="s">
        <v>168</v>
      </c>
      <c r="I12" s="99">
        <v>1</v>
      </c>
      <c r="J12" s="92" t="s">
        <v>160</v>
      </c>
      <c r="K12" s="88" t="s">
        <v>169</v>
      </c>
      <c r="L12" s="88" t="s">
        <v>153</v>
      </c>
      <c r="M12" s="40" t="s">
        <v>153</v>
      </c>
      <c r="N12" s="94" t="s">
        <v>153</v>
      </c>
      <c r="O12" s="48" t="s">
        <v>154</v>
      </c>
      <c r="Q12" s="66" t="s">
        <v>155</v>
      </c>
    </row>
    <row r="13" spans="1:17" ht="71.25" x14ac:dyDescent="0.2">
      <c r="A13" s="88">
        <v>5</v>
      </c>
      <c r="B13" s="89" t="s">
        <v>170</v>
      </c>
      <c r="C13" s="88" t="s">
        <v>171</v>
      </c>
      <c r="D13" s="268" t="s">
        <v>1451</v>
      </c>
      <c r="E13" s="90" t="s">
        <v>172</v>
      </c>
      <c r="F13" s="88" t="s">
        <v>148</v>
      </c>
      <c r="G13" s="90" t="s">
        <v>173</v>
      </c>
      <c r="H13" s="90" t="s">
        <v>174</v>
      </c>
      <c r="I13" s="99">
        <v>1</v>
      </c>
      <c r="J13" s="100" t="s">
        <v>160</v>
      </c>
      <c r="K13" s="88" t="s">
        <v>169</v>
      </c>
      <c r="L13" s="88" t="s">
        <v>153</v>
      </c>
      <c r="M13" s="40" t="s">
        <v>153</v>
      </c>
      <c r="N13" s="94" t="s">
        <v>153</v>
      </c>
      <c r="O13" s="48" t="s">
        <v>154</v>
      </c>
      <c r="Q13" s="66" t="s">
        <v>155</v>
      </c>
    </row>
    <row r="14" spans="1:17" ht="54" customHeight="1" x14ac:dyDescent="0.2">
      <c r="A14" s="95">
        <v>6</v>
      </c>
      <c r="B14" s="89" t="s">
        <v>170</v>
      </c>
      <c r="C14" s="88" t="s">
        <v>175</v>
      </c>
      <c r="D14" s="268" t="s">
        <v>1452</v>
      </c>
      <c r="E14" s="90" t="s">
        <v>176</v>
      </c>
      <c r="F14" s="88" t="s">
        <v>148</v>
      </c>
      <c r="G14" s="90" t="s">
        <v>177</v>
      </c>
      <c r="H14" s="96" t="s">
        <v>178</v>
      </c>
      <c r="I14" s="99">
        <v>1</v>
      </c>
      <c r="J14" s="92" t="s">
        <v>160</v>
      </c>
      <c r="K14" s="88" t="s">
        <v>161</v>
      </c>
      <c r="L14" s="101">
        <v>0.2</v>
      </c>
      <c r="M14" s="102">
        <v>0.2</v>
      </c>
      <c r="N14" s="98">
        <f t="shared" si="0"/>
        <v>1</v>
      </c>
      <c r="O14" s="48"/>
      <c r="Q14" s="66" t="s">
        <v>155</v>
      </c>
    </row>
    <row r="15" spans="1:17" ht="57" x14ac:dyDescent="0.2">
      <c r="A15" s="88">
        <v>7</v>
      </c>
      <c r="B15" s="89" t="s">
        <v>170</v>
      </c>
      <c r="C15" s="88" t="s">
        <v>179</v>
      </c>
      <c r="D15" s="268" t="s">
        <v>1453</v>
      </c>
      <c r="E15" s="90" t="s">
        <v>180</v>
      </c>
      <c r="F15" s="88" t="s">
        <v>181</v>
      </c>
      <c r="G15" s="90" t="s">
        <v>182</v>
      </c>
      <c r="H15" s="90" t="s">
        <v>183</v>
      </c>
      <c r="I15" s="103">
        <v>0.87</v>
      </c>
      <c r="J15" s="92" t="s">
        <v>160</v>
      </c>
      <c r="K15" s="88" t="s">
        <v>152</v>
      </c>
      <c r="L15" s="88" t="s">
        <v>153</v>
      </c>
      <c r="M15" s="40" t="s">
        <v>153</v>
      </c>
      <c r="N15" s="94" t="s">
        <v>153</v>
      </c>
      <c r="O15" s="48" t="s">
        <v>154</v>
      </c>
      <c r="Q15" s="66" t="s">
        <v>155</v>
      </c>
    </row>
    <row r="16" spans="1:17" ht="57" x14ac:dyDescent="0.2">
      <c r="A16" s="95">
        <v>8</v>
      </c>
      <c r="B16" s="89" t="s">
        <v>170</v>
      </c>
      <c r="C16" s="88" t="s">
        <v>179</v>
      </c>
      <c r="D16" s="268" t="s">
        <v>1454</v>
      </c>
      <c r="E16" s="90" t="s">
        <v>184</v>
      </c>
      <c r="F16" s="88" t="s">
        <v>185</v>
      </c>
      <c r="G16" s="90" t="s">
        <v>186</v>
      </c>
      <c r="H16" s="90" t="s">
        <v>187</v>
      </c>
      <c r="I16" s="103">
        <v>1</v>
      </c>
      <c r="J16" s="92" t="s">
        <v>160</v>
      </c>
      <c r="K16" s="88" t="s">
        <v>152</v>
      </c>
      <c r="L16" s="74">
        <v>0.8</v>
      </c>
      <c r="M16" s="104">
        <v>0.8</v>
      </c>
      <c r="N16" s="98">
        <f t="shared" si="0"/>
        <v>1</v>
      </c>
      <c r="O16" s="48"/>
      <c r="Q16" s="66" t="s">
        <v>155</v>
      </c>
    </row>
    <row r="17" spans="1:17" ht="71.25" x14ac:dyDescent="0.2">
      <c r="A17" s="88">
        <v>9</v>
      </c>
      <c r="B17" s="89" t="s">
        <v>170</v>
      </c>
      <c r="C17" s="88" t="s">
        <v>179</v>
      </c>
      <c r="D17" s="268" t="s">
        <v>1455</v>
      </c>
      <c r="E17" s="90" t="s">
        <v>188</v>
      </c>
      <c r="F17" s="88" t="s">
        <v>148</v>
      </c>
      <c r="G17" s="90" t="s">
        <v>189</v>
      </c>
      <c r="H17" s="90" t="s">
        <v>190</v>
      </c>
      <c r="I17" s="99">
        <v>1</v>
      </c>
      <c r="J17" s="92" t="s">
        <v>160</v>
      </c>
      <c r="K17" s="88" t="s">
        <v>161</v>
      </c>
      <c r="L17" s="74">
        <v>5</v>
      </c>
      <c r="M17" s="104">
        <v>5</v>
      </c>
      <c r="N17" s="98">
        <f t="shared" si="0"/>
        <v>1</v>
      </c>
      <c r="O17" s="48"/>
      <c r="Q17" s="66" t="s">
        <v>155</v>
      </c>
    </row>
    <row r="18" spans="1:17" ht="57" x14ac:dyDescent="0.2">
      <c r="A18" s="95">
        <v>10</v>
      </c>
      <c r="B18" s="89" t="s">
        <v>170</v>
      </c>
      <c r="C18" s="88" t="s">
        <v>179</v>
      </c>
      <c r="D18" s="268" t="s">
        <v>1456</v>
      </c>
      <c r="E18" s="90" t="s">
        <v>191</v>
      </c>
      <c r="F18" s="88" t="s">
        <v>185</v>
      </c>
      <c r="G18" s="90" t="s">
        <v>192</v>
      </c>
      <c r="H18" s="96" t="s">
        <v>193</v>
      </c>
      <c r="I18" s="99">
        <v>1</v>
      </c>
      <c r="J18" s="92" t="s">
        <v>160</v>
      </c>
      <c r="K18" s="88" t="s">
        <v>152</v>
      </c>
      <c r="L18" s="88" t="s">
        <v>153</v>
      </c>
      <c r="M18" s="40" t="s">
        <v>153</v>
      </c>
      <c r="N18" s="94" t="s">
        <v>153</v>
      </c>
      <c r="O18" s="48" t="s">
        <v>154</v>
      </c>
      <c r="Q18" s="66" t="s">
        <v>155</v>
      </c>
    </row>
    <row r="19" spans="1:17" ht="99.75" x14ac:dyDescent="0.2">
      <c r="A19" s="88">
        <v>11</v>
      </c>
      <c r="B19" s="89" t="s">
        <v>194</v>
      </c>
      <c r="C19" s="88" t="s">
        <v>195</v>
      </c>
      <c r="D19" s="269" t="s">
        <v>1457</v>
      </c>
      <c r="E19" s="90" t="s">
        <v>196</v>
      </c>
      <c r="F19" s="88" t="s">
        <v>185</v>
      </c>
      <c r="G19" s="90" t="s">
        <v>197</v>
      </c>
      <c r="H19" s="90" t="s">
        <v>198</v>
      </c>
      <c r="I19" s="103">
        <v>1</v>
      </c>
      <c r="J19" s="92" t="s">
        <v>160</v>
      </c>
      <c r="K19" s="88" t="s">
        <v>161</v>
      </c>
      <c r="L19" s="88">
        <v>16</v>
      </c>
      <c r="M19" s="40">
        <v>16</v>
      </c>
      <c r="N19" s="98">
        <f t="shared" si="0"/>
        <v>1</v>
      </c>
      <c r="O19" s="48"/>
      <c r="Q19" s="73" t="s">
        <v>162</v>
      </c>
    </row>
    <row r="20" spans="1:17" ht="57" x14ac:dyDescent="0.2">
      <c r="A20" s="95">
        <v>12</v>
      </c>
      <c r="B20" s="89" t="s">
        <v>194</v>
      </c>
      <c r="C20" s="88" t="s">
        <v>195</v>
      </c>
      <c r="D20" s="269" t="s">
        <v>1458</v>
      </c>
      <c r="E20" s="90" t="s">
        <v>199</v>
      </c>
      <c r="F20" s="88" t="s">
        <v>200</v>
      </c>
      <c r="G20" s="90" t="s">
        <v>201</v>
      </c>
      <c r="H20" s="90" t="s">
        <v>202</v>
      </c>
      <c r="I20" s="103">
        <v>0.95</v>
      </c>
      <c r="J20" s="92" t="s">
        <v>160</v>
      </c>
      <c r="K20" s="88" t="s">
        <v>169</v>
      </c>
      <c r="L20" s="88">
        <v>93.53</v>
      </c>
      <c r="M20" s="40">
        <v>100</v>
      </c>
      <c r="N20" s="98">
        <f>(L20/M20)/I20</f>
        <v>0.9845263157894738</v>
      </c>
      <c r="O20" s="48"/>
      <c r="Q20" s="66" t="s">
        <v>155</v>
      </c>
    </row>
    <row r="21" spans="1:17" ht="57" x14ac:dyDescent="0.2">
      <c r="A21" s="88">
        <v>13</v>
      </c>
      <c r="B21" s="89" t="s">
        <v>194</v>
      </c>
      <c r="C21" s="88" t="s">
        <v>195</v>
      </c>
      <c r="D21" s="269" t="s">
        <v>1459</v>
      </c>
      <c r="E21" s="90" t="s">
        <v>203</v>
      </c>
      <c r="F21" s="88" t="s">
        <v>204</v>
      </c>
      <c r="G21" s="90" t="s">
        <v>205</v>
      </c>
      <c r="H21" s="90" t="s">
        <v>206</v>
      </c>
      <c r="I21" s="105">
        <v>1</v>
      </c>
      <c r="J21" s="92" t="s">
        <v>160</v>
      </c>
      <c r="K21" s="88" t="s">
        <v>161</v>
      </c>
      <c r="L21" s="88">
        <v>16</v>
      </c>
      <c r="M21" s="40">
        <v>16</v>
      </c>
      <c r="N21" s="98">
        <f t="shared" si="0"/>
        <v>1</v>
      </c>
      <c r="O21" s="48"/>
      <c r="Q21" s="73" t="s">
        <v>162</v>
      </c>
    </row>
    <row r="22" spans="1:17" ht="71.25" x14ac:dyDescent="0.2">
      <c r="A22" s="95">
        <v>14</v>
      </c>
      <c r="B22" s="89" t="s">
        <v>207</v>
      </c>
      <c r="C22" s="88" t="s">
        <v>208</v>
      </c>
      <c r="D22" s="270" t="s">
        <v>1460</v>
      </c>
      <c r="E22" s="90" t="s">
        <v>209</v>
      </c>
      <c r="F22" s="88" t="s">
        <v>185</v>
      </c>
      <c r="G22" s="90" t="s">
        <v>210</v>
      </c>
      <c r="H22" s="90" t="s">
        <v>211</v>
      </c>
      <c r="I22" s="103">
        <v>1</v>
      </c>
      <c r="J22" s="92" t="s">
        <v>160</v>
      </c>
      <c r="K22" s="88" t="s">
        <v>161</v>
      </c>
      <c r="L22" s="106">
        <v>0.16669999999999999</v>
      </c>
      <c r="M22" s="107">
        <v>0.16669999999999999</v>
      </c>
      <c r="N22" s="98">
        <f t="shared" si="0"/>
        <v>1</v>
      </c>
      <c r="O22" s="48"/>
      <c r="Q22" s="66" t="s">
        <v>155</v>
      </c>
    </row>
    <row r="23" spans="1:17" ht="57" x14ac:dyDescent="0.2">
      <c r="A23" s="88">
        <v>15</v>
      </c>
      <c r="B23" s="89" t="s">
        <v>207</v>
      </c>
      <c r="C23" s="88" t="s">
        <v>208</v>
      </c>
      <c r="D23" s="270" t="s">
        <v>1461</v>
      </c>
      <c r="E23" s="90" t="s">
        <v>212</v>
      </c>
      <c r="F23" s="88" t="s">
        <v>204</v>
      </c>
      <c r="G23" s="90" t="s">
        <v>210</v>
      </c>
      <c r="H23" s="108" t="s">
        <v>213</v>
      </c>
      <c r="I23" s="103">
        <v>1</v>
      </c>
      <c r="J23" s="92" t="s">
        <v>160</v>
      </c>
      <c r="K23" s="88" t="s">
        <v>161</v>
      </c>
      <c r="L23" s="106">
        <v>0.20710000000000001</v>
      </c>
      <c r="M23" s="107">
        <v>0.17860000000000001</v>
      </c>
      <c r="N23" s="98">
        <f t="shared" si="0"/>
        <v>1.1595744680851063</v>
      </c>
      <c r="O23" s="48" t="s">
        <v>214</v>
      </c>
      <c r="Q23" s="66" t="s">
        <v>155</v>
      </c>
    </row>
    <row r="24" spans="1:17" ht="71.25" x14ac:dyDescent="0.2">
      <c r="A24" s="95">
        <v>16</v>
      </c>
      <c r="B24" s="89" t="s">
        <v>215</v>
      </c>
      <c r="C24" s="88" t="s">
        <v>216</v>
      </c>
      <c r="D24" s="271" t="s">
        <v>1462</v>
      </c>
      <c r="E24" s="90" t="s">
        <v>217</v>
      </c>
      <c r="F24" s="88" t="s">
        <v>218</v>
      </c>
      <c r="G24" s="90" t="s">
        <v>219</v>
      </c>
      <c r="H24" s="90" t="s">
        <v>220</v>
      </c>
      <c r="I24" s="99">
        <v>1</v>
      </c>
      <c r="J24" s="92" t="s">
        <v>160</v>
      </c>
      <c r="K24" s="88" t="s">
        <v>161</v>
      </c>
      <c r="L24" s="88">
        <v>819</v>
      </c>
      <c r="M24" s="40">
        <v>819</v>
      </c>
      <c r="N24" s="98">
        <f t="shared" si="0"/>
        <v>1</v>
      </c>
      <c r="O24" s="48"/>
      <c r="Q24" s="66" t="s">
        <v>155</v>
      </c>
    </row>
    <row r="25" spans="1:17" ht="71.25" x14ac:dyDescent="0.2">
      <c r="A25" s="88">
        <v>17</v>
      </c>
      <c r="B25" s="89" t="s">
        <v>215</v>
      </c>
      <c r="C25" s="88" t="s">
        <v>216</v>
      </c>
      <c r="D25" s="271" t="s">
        <v>1463</v>
      </c>
      <c r="E25" s="90" t="s">
        <v>221</v>
      </c>
      <c r="F25" s="88" t="s">
        <v>222</v>
      </c>
      <c r="G25" s="90" t="s">
        <v>223</v>
      </c>
      <c r="H25" s="90" t="s">
        <v>224</v>
      </c>
      <c r="I25" s="99">
        <v>1</v>
      </c>
      <c r="J25" s="109" t="s">
        <v>160</v>
      </c>
      <c r="K25" s="99" t="s">
        <v>225</v>
      </c>
      <c r="L25" s="40">
        <v>1684</v>
      </c>
      <c r="M25" s="40">
        <v>1684</v>
      </c>
      <c r="N25" s="98">
        <f t="shared" si="0"/>
        <v>1</v>
      </c>
      <c r="O25" s="48"/>
      <c r="Q25" s="73" t="s">
        <v>162</v>
      </c>
    </row>
    <row r="26" spans="1:17" ht="71.25" x14ac:dyDescent="0.2">
      <c r="A26" s="95">
        <v>18</v>
      </c>
      <c r="B26" s="89" t="s">
        <v>215</v>
      </c>
      <c r="C26" s="95" t="s">
        <v>216</v>
      </c>
      <c r="D26" s="271" t="s">
        <v>1464</v>
      </c>
      <c r="E26" s="96" t="s">
        <v>226</v>
      </c>
      <c r="F26" s="95" t="s">
        <v>222</v>
      </c>
      <c r="G26" s="96" t="s">
        <v>227</v>
      </c>
      <c r="H26" s="96" t="s">
        <v>224</v>
      </c>
      <c r="I26" s="110">
        <v>1</v>
      </c>
      <c r="J26" s="100" t="s">
        <v>160</v>
      </c>
      <c r="K26" s="88" t="s">
        <v>225</v>
      </c>
      <c r="L26" s="88">
        <v>8</v>
      </c>
      <c r="M26" s="40">
        <v>8</v>
      </c>
      <c r="N26" s="98">
        <f t="shared" si="0"/>
        <v>1</v>
      </c>
      <c r="O26" s="48"/>
      <c r="Q26" s="66" t="s">
        <v>155</v>
      </c>
    </row>
    <row r="27" spans="1:17" ht="57" x14ac:dyDescent="0.2">
      <c r="A27" s="88">
        <v>19</v>
      </c>
      <c r="B27" s="89" t="s">
        <v>215</v>
      </c>
      <c r="C27" s="95" t="s">
        <v>216</v>
      </c>
      <c r="D27" s="271" t="s">
        <v>1465</v>
      </c>
      <c r="E27" s="96" t="s">
        <v>228</v>
      </c>
      <c r="F27" s="95" t="s">
        <v>218</v>
      </c>
      <c r="G27" s="96" t="s">
        <v>229</v>
      </c>
      <c r="H27" s="96" t="s">
        <v>230</v>
      </c>
      <c r="I27" s="110">
        <v>1</v>
      </c>
      <c r="J27" s="100" t="s">
        <v>160</v>
      </c>
      <c r="K27" s="88" t="s">
        <v>161</v>
      </c>
      <c r="L27" s="88">
        <v>16</v>
      </c>
      <c r="M27" s="40">
        <v>16</v>
      </c>
      <c r="N27" s="98">
        <f t="shared" si="0"/>
        <v>1</v>
      </c>
      <c r="O27" s="48"/>
      <c r="Q27" s="66" t="s">
        <v>155</v>
      </c>
    </row>
    <row r="28" spans="1:17" ht="57" x14ac:dyDescent="0.2">
      <c r="A28" s="95">
        <v>20</v>
      </c>
      <c r="B28" s="89" t="s">
        <v>231</v>
      </c>
      <c r="C28" s="95" t="s">
        <v>232</v>
      </c>
      <c r="D28" s="268" t="s">
        <v>1466</v>
      </c>
      <c r="E28" s="96" t="s">
        <v>233</v>
      </c>
      <c r="F28" s="95" t="s">
        <v>234</v>
      </c>
      <c r="G28" s="96" t="s">
        <v>235</v>
      </c>
      <c r="H28" s="96" t="s">
        <v>236</v>
      </c>
      <c r="I28" s="110">
        <v>1</v>
      </c>
      <c r="J28" s="100" t="s">
        <v>160</v>
      </c>
      <c r="K28" s="88" t="s">
        <v>161</v>
      </c>
      <c r="L28" s="40">
        <v>5</v>
      </c>
      <c r="M28" s="111">
        <v>5</v>
      </c>
      <c r="N28" s="98">
        <f t="shared" si="0"/>
        <v>1</v>
      </c>
      <c r="O28" s="48"/>
      <c r="Q28" s="73" t="s">
        <v>155</v>
      </c>
    </row>
    <row r="29" spans="1:17" ht="42.75" x14ac:dyDescent="0.2">
      <c r="A29" s="88">
        <v>21</v>
      </c>
      <c r="B29" s="89" t="s">
        <v>231</v>
      </c>
      <c r="C29" s="95" t="s">
        <v>232</v>
      </c>
      <c r="D29" s="268" t="s">
        <v>1467</v>
      </c>
      <c r="E29" s="96" t="s">
        <v>237</v>
      </c>
      <c r="F29" s="95" t="s">
        <v>148</v>
      </c>
      <c r="G29" s="96" t="s">
        <v>238</v>
      </c>
      <c r="H29" s="96" t="s">
        <v>239</v>
      </c>
      <c r="I29" s="110">
        <v>1</v>
      </c>
      <c r="J29" s="100" t="s">
        <v>160</v>
      </c>
      <c r="K29" s="88" t="s">
        <v>161</v>
      </c>
      <c r="L29" s="40">
        <v>25</v>
      </c>
      <c r="M29" s="111">
        <v>25</v>
      </c>
      <c r="N29" s="98">
        <f t="shared" si="0"/>
        <v>1</v>
      </c>
      <c r="O29" s="48"/>
      <c r="Q29" s="73" t="s">
        <v>155</v>
      </c>
    </row>
    <row r="30" spans="1:17" ht="127.5" x14ac:dyDescent="0.2">
      <c r="A30" s="95">
        <v>22</v>
      </c>
      <c r="B30" s="89" t="s">
        <v>231</v>
      </c>
      <c r="C30" s="95" t="s">
        <v>232</v>
      </c>
      <c r="D30" s="268" t="s">
        <v>1468</v>
      </c>
      <c r="E30" s="96" t="s">
        <v>240</v>
      </c>
      <c r="F30" s="95" t="s">
        <v>185</v>
      </c>
      <c r="G30" s="96" t="s">
        <v>241</v>
      </c>
      <c r="H30" s="96" t="s">
        <v>242</v>
      </c>
      <c r="I30" s="110">
        <v>1</v>
      </c>
      <c r="J30" s="100" t="s">
        <v>160</v>
      </c>
      <c r="K30" s="88" t="s">
        <v>161</v>
      </c>
      <c r="L30" s="40">
        <v>492</v>
      </c>
      <c r="M30" s="111">
        <v>582</v>
      </c>
      <c r="N30" s="98">
        <f t="shared" si="0"/>
        <v>0.84536082474226804</v>
      </c>
      <c r="O30" s="112" t="s">
        <v>243</v>
      </c>
      <c r="Q30" s="66" t="s">
        <v>155</v>
      </c>
    </row>
    <row r="31" spans="1:17" ht="114.75" x14ac:dyDescent="0.2">
      <c r="A31" s="88">
        <v>23</v>
      </c>
      <c r="B31" s="89" t="s">
        <v>231</v>
      </c>
      <c r="C31" s="95" t="s">
        <v>232</v>
      </c>
      <c r="D31" s="268" t="s">
        <v>1469</v>
      </c>
      <c r="E31" s="96" t="s">
        <v>244</v>
      </c>
      <c r="F31" s="95" t="s">
        <v>234</v>
      </c>
      <c r="G31" s="96" t="s">
        <v>245</v>
      </c>
      <c r="H31" s="96" t="s">
        <v>242</v>
      </c>
      <c r="I31" s="110">
        <v>1</v>
      </c>
      <c r="J31" s="100" t="s">
        <v>160</v>
      </c>
      <c r="K31" s="88" t="s">
        <v>161</v>
      </c>
      <c r="L31" s="40">
        <v>458</v>
      </c>
      <c r="M31" s="111">
        <v>459</v>
      </c>
      <c r="N31" s="113">
        <f t="shared" si="0"/>
        <v>0.9978213507625272</v>
      </c>
      <c r="O31" s="48" t="s">
        <v>246</v>
      </c>
      <c r="Q31" s="66" t="s">
        <v>155</v>
      </c>
    </row>
    <row r="32" spans="1:17" ht="153" x14ac:dyDescent="0.2">
      <c r="A32" s="95">
        <v>24</v>
      </c>
      <c r="B32" s="89" t="s">
        <v>231</v>
      </c>
      <c r="C32" s="95" t="s">
        <v>232</v>
      </c>
      <c r="D32" s="268" t="s">
        <v>1470</v>
      </c>
      <c r="E32" s="96" t="s">
        <v>247</v>
      </c>
      <c r="F32" s="95" t="s">
        <v>234</v>
      </c>
      <c r="G32" s="96" t="s">
        <v>248</v>
      </c>
      <c r="H32" s="96" t="s">
        <v>242</v>
      </c>
      <c r="I32" s="110">
        <v>1</v>
      </c>
      <c r="J32" s="100" t="s">
        <v>160</v>
      </c>
      <c r="K32" s="88" t="s">
        <v>161</v>
      </c>
      <c r="L32" s="40">
        <v>4</v>
      </c>
      <c r="M32" s="111">
        <v>7</v>
      </c>
      <c r="N32" s="98">
        <f t="shared" si="0"/>
        <v>0.5714285714285714</v>
      </c>
      <c r="O32" s="48" t="s">
        <v>249</v>
      </c>
      <c r="Q32" s="66" t="s">
        <v>155</v>
      </c>
    </row>
    <row r="33" spans="1:17" ht="140.25" x14ac:dyDescent="0.2">
      <c r="A33" s="88">
        <v>25</v>
      </c>
      <c r="B33" s="89" t="s">
        <v>231</v>
      </c>
      <c r="C33" s="95" t="s">
        <v>232</v>
      </c>
      <c r="D33" s="268" t="s">
        <v>1471</v>
      </c>
      <c r="E33" s="96" t="s">
        <v>250</v>
      </c>
      <c r="F33" s="95" t="s">
        <v>234</v>
      </c>
      <c r="G33" s="96" t="s">
        <v>251</v>
      </c>
      <c r="H33" s="96" t="s">
        <v>242</v>
      </c>
      <c r="I33" s="110">
        <v>1</v>
      </c>
      <c r="J33" s="100" t="s">
        <v>160</v>
      </c>
      <c r="K33" s="88" t="s">
        <v>161</v>
      </c>
      <c r="L33" s="88">
        <v>1</v>
      </c>
      <c r="M33" s="40">
        <v>2</v>
      </c>
      <c r="N33" s="98">
        <f t="shared" si="0"/>
        <v>0.5</v>
      </c>
      <c r="O33" s="48" t="s">
        <v>252</v>
      </c>
      <c r="Q33" s="66" t="s">
        <v>155</v>
      </c>
    </row>
    <row r="34" spans="1:17" ht="140.25" x14ac:dyDescent="0.2">
      <c r="A34" s="95">
        <v>26</v>
      </c>
      <c r="B34" s="89" t="s">
        <v>253</v>
      </c>
      <c r="C34" s="95" t="s">
        <v>254</v>
      </c>
      <c r="D34" s="270" t="s">
        <v>1472</v>
      </c>
      <c r="E34" s="96" t="s">
        <v>255</v>
      </c>
      <c r="F34" s="95" t="s">
        <v>185</v>
      </c>
      <c r="G34" s="96" t="s">
        <v>256</v>
      </c>
      <c r="H34" s="114" t="s">
        <v>257</v>
      </c>
      <c r="I34" s="115">
        <v>1</v>
      </c>
      <c r="J34" s="116" t="s">
        <v>160</v>
      </c>
      <c r="K34" s="117" t="s">
        <v>161</v>
      </c>
      <c r="L34" s="117">
        <v>18</v>
      </c>
      <c r="M34" s="40">
        <v>17</v>
      </c>
      <c r="N34" s="98">
        <f t="shared" si="0"/>
        <v>1.0588235294117647</v>
      </c>
      <c r="O34" s="48" t="s">
        <v>258</v>
      </c>
      <c r="Q34" s="66" t="s">
        <v>155</v>
      </c>
    </row>
    <row r="35" spans="1:17" ht="57" x14ac:dyDescent="0.2">
      <c r="A35" s="88">
        <v>27</v>
      </c>
      <c r="B35" s="89" t="s">
        <v>253</v>
      </c>
      <c r="C35" s="95" t="s">
        <v>254</v>
      </c>
      <c r="D35" s="270" t="s">
        <v>1473</v>
      </c>
      <c r="E35" s="96" t="s">
        <v>259</v>
      </c>
      <c r="F35" s="95" t="s">
        <v>185</v>
      </c>
      <c r="G35" s="96" t="s">
        <v>260</v>
      </c>
      <c r="H35" s="114" t="s">
        <v>1083</v>
      </c>
      <c r="I35" s="115">
        <v>0.7</v>
      </c>
      <c r="J35" s="116" t="s">
        <v>160</v>
      </c>
      <c r="K35" s="117" t="s">
        <v>161</v>
      </c>
      <c r="L35" s="117">
        <v>9</v>
      </c>
      <c r="M35" s="40">
        <v>12</v>
      </c>
      <c r="N35" s="98">
        <f>(L35/M35)/I35</f>
        <v>1.0714285714285714</v>
      </c>
      <c r="O35" s="48" t="s">
        <v>1084</v>
      </c>
      <c r="Q35" s="66" t="s">
        <v>155</v>
      </c>
    </row>
    <row r="36" spans="1:17" ht="57" x14ac:dyDescent="0.2">
      <c r="A36" s="95">
        <v>28</v>
      </c>
      <c r="B36" s="89" t="s">
        <v>253</v>
      </c>
      <c r="C36" s="88" t="s">
        <v>254</v>
      </c>
      <c r="D36" s="270" t="s">
        <v>1474</v>
      </c>
      <c r="E36" s="90" t="s">
        <v>262</v>
      </c>
      <c r="F36" s="88" t="s">
        <v>185</v>
      </c>
      <c r="G36" s="90" t="s">
        <v>263</v>
      </c>
      <c r="H36" s="90" t="s">
        <v>264</v>
      </c>
      <c r="I36" s="103">
        <v>1</v>
      </c>
      <c r="J36" s="118" t="s">
        <v>160</v>
      </c>
      <c r="K36" s="117" t="s">
        <v>161</v>
      </c>
      <c r="L36" s="117">
        <v>5</v>
      </c>
      <c r="M36" s="40">
        <v>5</v>
      </c>
      <c r="N36" s="98">
        <f t="shared" si="0"/>
        <v>1</v>
      </c>
      <c r="O36" s="48"/>
      <c r="Q36" s="66" t="s">
        <v>155</v>
      </c>
    </row>
    <row r="37" spans="1:17" ht="71.25" x14ac:dyDescent="0.2">
      <c r="A37" s="88">
        <v>29</v>
      </c>
      <c r="B37" s="89" t="s">
        <v>265</v>
      </c>
      <c r="C37" s="88" t="s">
        <v>266</v>
      </c>
      <c r="D37" s="267" t="s">
        <v>1475</v>
      </c>
      <c r="E37" s="90" t="s">
        <v>267</v>
      </c>
      <c r="F37" s="88" t="s">
        <v>222</v>
      </c>
      <c r="G37" s="90" t="s">
        <v>268</v>
      </c>
      <c r="H37" s="90" t="s">
        <v>269</v>
      </c>
      <c r="I37" s="99">
        <v>1</v>
      </c>
      <c r="J37" s="92" t="s">
        <v>160</v>
      </c>
      <c r="K37" s="88" t="s">
        <v>161</v>
      </c>
      <c r="L37" s="88">
        <v>32</v>
      </c>
      <c r="M37" s="40">
        <v>32</v>
      </c>
      <c r="N37" s="98">
        <f t="shared" si="0"/>
        <v>1</v>
      </c>
      <c r="O37" s="48"/>
      <c r="Q37" s="66" t="s">
        <v>155</v>
      </c>
    </row>
    <row r="38" spans="1:17" ht="114" x14ac:dyDescent="0.2">
      <c r="A38" s="95">
        <v>30</v>
      </c>
      <c r="B38" s="89" t="s">
        <v>265</v>
      </c>
      <c r="C38" s="88" t="s">
        <v>266</v>
      </c>
      <c r="D38" s="267" t="s">
        <v>1476</v>
      </c>
      <c r="E38" s="90" t="s">
        <v>270</v>
      </c>
      <c r="F38" s="88" t="s">
        <v>222</v>
      </c>
      <c r="G38" s="90" t="s">
        <v>271</v>
      </c>
      <c r="H38" s="96" t="s">
        <v>269</v>
      </c>
      <c r="I38" s="99">
        <v>1</v>
      </c>
      <c r="J38" s="92" t="s">
        <v>160</v>
      </c>
      <c r="K38" s="88" t="s">
        <v>161</v>
      </c>
      <c r="L38" s="88">
        <v>24</v>
      </c>
      <c r="M38" s="40">
        <v>24</v>
      </c>
      <c r="N38" s="98">
        <f t="shared" si="0"/>
        <v>1</v>
      </c>
      <c r="O38" s="48"/>
      <c r="Q38" s="66" t="s">
        <v>155</v>
      </c>
    </row>
    <row r="39" spans="1:17" ht="71.25" x14ac:dyDescent="0.2">
      <c r="A39" s="88">
        <v>31</v>
      </c>
      <c r="B39" s="89" t="s">
        <v>265</v>
      </c>
      <c r="C39" s="88" t="s">
        <v>272</v>
      </c>
      <c r="D39" s="267" t="s">
        <v>1477</v>
      </c>
      <c r="E39" s="96" t="s">
        <v>273</v>
      </c>
      <c r="F39" s="88" t="s">
        <v>148</v>
      </c>
      <c r="G39" s="90" t="s">
        <v>274</v>
      </c>
      <c r="H39" s="90" t="s">
        <v>275</v>
      </c>
      <c r="I39" s="99">
        <v>1</v>
      </c>
      <c r="J39" s="92" t="s">
        <v>160</v>
      </c>
      <c r="K39" s="88" t="s">
        <v>161</v>
      </c>
      <c r="L39" s="88">
        <v>1</v>
      </c>
      <c r="M39" s="40">
        <v>1</v>
      </c>
      <c r="N39" s="98">
        <f t="shared" si="0"/>
        <v>1</v>
      </c>
      <c r="O39" s="48"/>
      <c r="Q39" s="66" t="s">
        <v>155</v>
      </c>
    </row>
    <row r="40" spans="1:17" ht="71.25" x14ac:dyDescent="0.2">
      <c r="A40" s="95">
        <v>32</v>
      </c>
      <c r="B40" s="89" t="s">
        <v>265</v>
      </c>
      <c r="C40" s="95" t="s">
        <v>276</v>
      </c>
      <c r="D40" s="267" t="s">
        <v>1478</v>
      </c>
      <c r="E40" s="96" t="s">
        <v>277</v>
      </c>
      <c r="F40" s="95" t="s">
        <v>222</v>
      </c>
      <c r="G40" s="96" t="s">
        <v>278</v>
      </c>
      <c r="H40" s="96" t="s">
        <v>279</v>
      </c>
      <c r="I40" s="110">
        <v>1</v>
      </c>
      <c r="J40" s="100" t="s">
        <v>160</v>
      </c>
      <c r="K40" s="88" t="s">
        <v>161</v>
      </c>
      <c r="L40" s="88">
        <v>1</v>
      </c>
      <c r="M40" s="40">
        <v>1</v>
      </c>
      <c r="N40" s="98">
        <f t="shared" si="0"/>
        <v>1</v>
      </c>
      <c r="O40" s="48"/>
      <c r="Q40" s="66" t="s">
        <v>155</v>
      </c>
    </row>
    <row r="41" spans="1:17" ht="42.75" x14ac:dyDescent="0.2">
      <c r="A41" s="88">
        <v>33</v>
      </c>
      <c r="B41" s="89" t="s">
        <v>265</v>
      </c>
      <c r="C41" s="95" t="s">
        <v>276</v>
      </c>
      <c r="D41" s="267" t="s">
        <v>1479</v>
      </c>
      <c r="E41" s="90" t="s">
        <v>280</v>
      </c>
      <c r="F41" s="88" t="s">
        <v>281</v>
      </c>
      <c r="G41" s="90" t="s">
        <v>282</v>
      </c>
      <c r="H41" s="90" t="s">
        <v>279</v>
      </c>
      <c r="I41" s="99">
        <v>1</v>
      </c>
      <c r="J41" s="100" t="s">
        <v>160</v>
      </c>
      <c r="K41" s="88" t="s">
        <v>169</v>
      </c>
      <c r="L41" s="88" t="s">
        <v>153</v>
      </c>
      <c r="M41" s="40" t="s">
        <v>153</v>
      </c>
      <c r="N41" s="94" t="s">
        <v>153</v>
      </c>
      <c r="O41" s="48" t="s">
        <v>154</v>
      </c>
      <c r="Q41" s="66" t="s">
        <v>155</v>
      </c>
    </row>
    <row r="42" spans="1:17" ht="57" x14ac:dyDescent="0.2">
      <c r="A42" s="95">
        <v>34</v>
      </c>
      <c r="B42" s="89" t="s">
        <v>265</v>
      </c>
      <c r="C42" s="88" t="s">
        <v>283</v>
      </c>
      <c r="D42" s="267" t="s">
        <v>1480</v>
      </c>
      <c r="E42" s="90" t="s">
        <v>284</v>
      </c>
      <c r="F42" s="88" t="s">
        <v>148</v>
      </c>
      <c r="G42" s="90" t="s">
        <v>285</v>
      </c>
      <c r="H42" s="90" t="s">
        <v>286</v>
      </c>
      <c r="I42" s="99">
        <v>1</v>
      </c>
      <c r="J42" s="92" t="s">
        <v>160</v>
      </c>
      <c r="K42" s="88" t="s">
        <v>161</v>
      </c>
      <c r="L42" s="119">
        <v>24</v>
      </c>
      <c r="M42" s="119">
        <v>24</v>
      </c>
      <c r="N42" s="98">
        <f t="shared" si="0"/>
        <v>1</v>
      </c>
      <c r="O42" s="48"/>
      <c r="Q42" s="73" t="s">
        <v>155</v>
      </c>
    </row>
    <row r="43" spans="1:17" ht="57" x14ac:dyDescent="0.2">
      <c r="A43" s="88">
        <v>35</v>
      </c>
      <c r="B43" s="89" t="s">
        <v>265</v>
      </c>
      <c r="C43" s="88" t="s">
        <v>283</v>
      </c>
      <c r="D43" s="267" t="s">
        <v>1481</v>
      </c>
      <c r="E43" s="90" t="s">
        <v>287</v>
      </c>
      <c r="F43" s="88" t="s">
        <v>148</v>
      </c>
      <c r="G43" s="90" t="s">
        <v>288</v>
      </c>
      <c r="H43" s="90" t="s">
        <v>287</v>
      </c>
      <c r="I43" s="99">
        <v>1</v>
      </c>
      <c r="J43" s="92" t="s">
        <v>160</v>
      </c>
      <c r="K43" s="88" t="s">
        <v>161</v>
      </c>
      <c r="L43" s="88">
        <v>8</v>
      </c>
      <c r="M43" s="40">
        <v>8</v>
      </c>
      <c r="N43" s="98">
        <f t="shared" si="0"/>
        <v>1</v>
      </c>
      <c r="O43" s="48"/>
      <c r="Q43" s="66" t="s">
        <v>155</v>
      </c>
    </row>
    <row r="44" spans="1:17" ht="114" x14ac:dyDescent="0.2">
      <c r="A44" s="95">
        <v>36</v>
      </c>
      <c r="B44" s="89" t="s">
        <v>265</v>
      </c>
      <c r="C44" s="88" t="s">
        <v>283</v>
      </c>
      <c r="D44" s="267" t="s">
        <v>1482</v>
      </c>
      <c r="E44" s="90" t="s">
        <v>289</v>
      </c>
      <c r="F44" s="88" t="s">
        <v>290</v>
      </c>
      <c r="G44" s="90" t="s">
        <v>291</v>
      </c>
      <c r="H44" s="96" t="s">
        <v>292</v>
      </c>
      <c r="I44" s="110">
        <v>1</v>
      </c>
      <c r="J44" s="92" t="s">
        <v>160</v>
      </c>
      <c r="K44" s="88" t="s">
        <v>161</v>
      </c>
      <c r="L44" s="88">
        <v>1</v>
      </c>
      <c r="M44" s="40">
        <v>1</v>
      </c>
      <c r="N44" s="98">
        <f t="shared" si="0"/>
        <v>1</v>
      </c>
      <c r="O44" s="48"/>
      <c r="Q44" s="66" t="s">
        <v>155</v>
      </c>
    </row>
    <row r="45" spans="1:17" ht="114.75" x14ac:dyDescent="0.2">
      <c r="A45" s="88">
        <v>37</v>
      </c>
      <c r="B45" s="89" t="s">
        <v>293</v>
      </c>
      <c r="C45" s="88" t="s">
        <v>294</v>
      </c>
      <c r="D45" s="272" t="s">
        <v>1483</v>
      </c>
      <c r="E45" s="90" t="s">
        <v>295</v>
      </c>
      <c r="F45" s="88" t="s">
        <v>296</v>
      </c>
      <c r="G45" s="90" t="s">
        <v>297</v>
      </c>
      <c r="H45" s="90" t="s">
        <v>298</v>
      </c>
      <c r="I45" s="103">
        <v>1</v>
      </c>
      <c r="J45" s="88" t="s">
        <v>160</v>
      </c>
      <c r="K45" s="88" t="s">
        <v>161</v>
      </c>
      <c r="L45" s="120">
        <v>96</v>
      </c>
      <c r="M45" s="121">
        <v>97</v>
      </c>
      <c r="N45" s="98">
        <f t="shared" si="0"/>
        <v>0.98969072164948457</v>
      </c>
      <c r="O45" s="48" t="s">
        <v>299</v>
      </c>
      <c r="Q45" s="73" t="s">
        <v>155</v>
      </c>
    </row>
    <row r="46" spans="1:17" ht="106.5" customHeight="1" x14ac:dyDescent="0.2">
      <c r="A46" s="95">
        <v>38</v>
      </c>
      <c r="B46" s="89" t="s">
        <v>293</v>
      </c>
      <c r="C46" s="88" t="s">
        <v>294</v>
      </c>
      <c r="D46" s="272" t="s">
        <v>1484</v>
      </c>
      <c r="E46" s="90" t="s">
        <v>300</v>
      </c>
      <c r="F46" s="88" t="s">
        <v>296</v>
      </c>
      <c r="G46" s="90" t="s">
        <v>301</v>
      </c>
      <c r="H46" s="90" t="s">
        <v>302</v>
      </c>
      <c r="I46" s="110">
        <v>1</v>
      </c>
      <c r="J46" s="109" t="s">
        <v>160</v>
      </c>
      <c r="K46" s="99" t="s">
        <v>161</v>
      </c>
      <c r="L46" s="122">
        <v>5</v>
      </c>
      <c r="M46" s="123">
        <v>5</v>
      </c>
      <c r="N46" s="98">
        <f t="shared" si="0"/>
        <v>1</v>
      </c>
      <c r="O46" s="48"/>
      <c r="Q46" s="73" t="s">
        <v>162</v>
      </c>
    </row>
    <row r="47" spans="1:17" ht="57" x14ac:dyDescent="0.2">
      <c r="A47" s="88">
        <v>39</v>
      </c>
      <c r="B47" s="89" t="s">
        <v>303</v>
      </c>
      <c r="C47" s="124" t="s">
        <v>304</v>
      </c>
      <c r="D47" s="270" t="s">
        <v>1485</v>
      </c>
      <c r="E47" s="125" t="s">
        <v>305</v>
      </c>
      <c r="F47" s="124" t="s">
        <v>185</v>
      </c>
      <c r="G47" s="125" t="s">
        <v>306</v>
      </c>
      <c r="H47" s="125" t="s">
        <v>307</v>
      </c>
      <c r="I47" s="126">
        <v>1</v>
      </c>
      <c r="J47" s="127" t="s">
        <v>160</v>
      </c>
      <c r="K47" s="99" t="s">
        <v>161</v>
      </c>
      <c r="L47" s="119">
        <v>70</v>
      </c>
      <c r="M47" s="119">
        <v>70</v>
      </c>
      <c r="N47" s="98">
        <f t="shared" si="0"/>
        <v>1</v>
      </c>
      <c r="O47" s="48"/>
      <c r="Q47" s="73" t="s">
        <v>162</v>
      </c>
    </row>
    <row r="48" spans="1:17" ht="57" x14ac:dyDescent="0.2">
      <c r="A48" s="95">
        <v>40</v>
      </c>
      <c r="B48" s="89" t="s">
        <v>303</v>
      </c>
      <c r="C48" s="88" t="s">
        <v>304</v>
      </c>
      <c r="D48" s="270" t="s">
        <v>1486</v>
      </c>
      <c r="E48" s="90" t="s">
        <v>308</v>
      </c>
      <c r="F48" s="88" t="s">
        <v>185</v>
      </c>
      <c r="G48" s="90" t="s">
        <v>309</v>
      </c>
      <c r="H48" s="90" t="s">
        <v>310</v>
      </c>
      <c r="I48" s="99">
        <v>1</v>
      </c>
      <c r="J48" s="109" t="s">
        <v>160</v>
      </c>
      <c r="K48" s="99" t="s">
        <v>161</v>
      </c>
      <c r="L48" s="119">
        <v>7</v>
      </c>
      <c r="M48" s="119">
        <v>7</v>
      </c>
      <c r="N48" s="98">
        <f t="shared" si="0"/>
        <v>1</v>
      </c>
      <c r="O48" s="48"/>
      <c r="Q48" s="73" t="s">
        <v>162</v>
      </c>
    </row>
    <row r="49" spans="1:17" ht="57" x14ac:dyDescent="0.2">
      <c r="A49" s="88">
        <v>41</v>
      </c>
      <c r="B49" s="89" t="s">
        <v>303</v>
      </c>
      <c r="C49" s="95" t="s">
        <v>304</v>
      </c>
      <c r="D49" s="270" t="s">
        <v>1487</v>
      </c>
      <c r="E49" s="96" t="s">
        <v>212</v>
      </c>
      <c r="F49" s="95" t="s">
        <v>204</v>
      </c>
      <c r="G49" s="96" t="s">
        <v>210</v>
      </c>
      <c r="H49" s="114" t="s">
        <v>213</v>
      </c>
      <c r="I49" s="115">
        <v>1</v>
      </c>
      <c r="J49" s="100" t="s">
        <v>160</v>
      </c>
      <c r="K49" s="88" t="s">
        <v>161</v>
      </c>
      <c r="L49" s="99">
        <v>1</v>
      </c>
      <c r="M49" s="101">
        <v>1</v>
      </c>
      <c r="N49" s="98">
        <f t="shared" si="0"/>
        <v>1</v>
      </c>
      <c r="O49" s="48"/>
      <c r="Q49" s="66" t="s">
        <v>155</v>
      </c>
    </row>
    <row r="50" spans="1:17" ht="42.75" x14ac:dyDescent="0.2">
      <c r="A50" s="95">
        <v>42</v>
      </c>
      <c r="B50" s="89" t="s">
        <v>311</v>
      </c>
      <c r="C50" s="88" t="s">
        <v>312</v>
      </c>
      <c r="D50" s="268" t="s">
        <v>1488</v>
      </c>
      <c r="E50" s="90" t="s">
        <v>313</v>
      </c>
      <c r="F50" s="88" t="s">
        <v>148</v>
      </c>
      <c r="G50" s="128" t="s">
        <v>314</v>
      </c>
      <c r="H50" s="96" t="s">
        <v>315</v>
      </c>
      <c r="I50" s="129">
        <v>1</v>
      </c>
      <c r="J50" s="118" t="s">
        <v>160</v>
      </c>
      <c r="K50" s="117" t="s">
        <v>161</v>
      </c>
      <c r="L50" s="130">
        <v>7</v>
      </c>
      <c r="M50" s="40">
        <v>7</v>
      </c>
      <c r="N50" s="98">
        <f t="shared" si="0"/>
        <v>1</v>
      </c>
      <c r="O50" s="48"/>
      <c r="Q50" s="66" t="s">
        <v>155</v>
      </c>
    </row>
    <row r="51" spans="1:17" ht="71.25" x14ac:dyDescent="0.2">
      <c r="A51" s="88">
        <v>43</v>
      </c>
      <c r="B51" s="89" t="s">
        <v>311</v>
      </c>
      <c r="C51" s="88" t="s">
        <v>312</v>
      </c>
      <c r="D51" s="268" t="s">
        <v>1489</v>
      </c>
      <c r="E51" s="90" t="s">
        <v>316</v>
      </c>
      <c r="F51" s="88" t="s">
        <v>148</v>
      </c>
      <c r="G51" s="90" t="s">
        <v>317</v>
      </c>
      <c r="H51" s="96" t="s">
        <v>318</v>
      </c>
      <c r="I51" s="129">
        <v>0.8</v>
      </c>
      <c r="J51" s="118" t="s">
        <v>160</v>
      </c>
      <c r="K51" s="117" t="s">
        <v>161</v>
      </c>
      <c r="L51" s="130">
        <v>55</v>
      </c>
      <c r="M51" s="40">
        <v>57</v>
      </c>
      <c r="N51" s="98">
        <f>(L51/M51)/I51</f>
        <v>1.2061403508771928</v>
      </c>
      <c r="O51" s="48" t="s">
        <v>319</v>
      </c>
      <c r="Q51" s="66" t="s">
        <v>155</v>
      </c>
    </row>
    <row r="52" spans="1:17" ht="76.5" x14ac:dyDescent="0.2">
      <c r="A52" s="95">
        <v>44</v>
      </c>
      <c r="B52" s="89" t="s">
        <v>311</v>
      </c>
      <c r="C52" s="124" t="s">
        <v>312</v>
      </c>
      <c r="D52" s="268" t="s">
        <v>1490</v>
      </c>
      <c r="E52" s="125" t="s">
        <v>320</v>
      </c>
      <c r="F52" s="124" t="s">
        <v>148</v>
      </c>
      <c r="G52" s="90" t="s">
        <v>321</v>
      </c>
      <c r="H52" s="96" t="s">
        <v>322</v>
      </c>
      <c r="I52" s="131">
        <v>1</v>
      </c>
      <c r="J52" s="132" t="s">
        <v>160</v>
      </c>
      <c r="K52" s="117" t="s">
        <v>161</v>
      </c>
      <c r="L52" s="130">
        <v>5</v>
      </c>
      <c r="M52" s="40">
        <v>2</v>
      </c>
      <c r="N52" s="98">
        <f t="shared" si="0"/>
        <v>2.5</v>
      </c>
      <c r="O52" s="223" t="s">
        <v>1085</v>
      </c>
      <c r="Q52" s="73" t="s">
        <v>323</v>
      </c>
    </row>
    <row r="53" spans="1:17" ht="140.25" x14ac:dyDescent="0.2">
      <c r="A53" s="88">
        <v>45</v>
      </c>
      <c r="B53" s="89" t="s">
        <v>311</v>
      </c>
      <c r="C53" s="124" t="s">
        <v>312</v>
      </c>
      <c r="D53" s="268" t="s">
        <v>1491</v>
      </c>
      <c r="E53" s="125" t="s">
        <v>324</v>
      </c>
      <c r="F53" s="124" t="s">
        <v>148</v>
      </c>
      <c r="G53" s="125" t="s">
        <v>325</v>
      </c>
      <c r="H53" s="125" t="s">
        <v>322</v>
      </c>
      <c r="I53" s="133">
        <v>1</v>
      </c>
      <c r="J53" s="132" t="s">
        <v>160</v>
      </c>
      <c r="K53" s="117" t="s">
        <v>161</v>
      </c>
      <c r="L53" s="40">
        <v>13231</v>
      </c>
      <c r="M53" s="134">
        <v>12929</v>
      </c>
      <c r="N53" s="98">
        <f t="shared" si="0"/>
        <v>1.0233583417124295</v>
      </c>
      <c r="O53" s="223" t="s">
        <v>1086</v>
      </c>
      <c r="Q53" s="73" t="s">
        <v>326</v>
      </c>
    </row>
    <row r="54" spans="1:17" ht="71.25" x14ac:dyDescent="0.2">
      <c r="A54" s="95">
        <v>46</v>
      </c>
      <c r="B54" s="89" t="s">
        <v>327</v>
      </c>
      <c r="C54" s="124" t="s">
        <v>328</v>
      </c>
      <c r="D54" s="270" t="s">
        <v>1492</v>
      </c>
      <c r="E54" s="125" t="s">
        <v>329</v>
      </c>
      <c r="F54" s="124" t="s">
        <v>185</v>
      </c>
      <c r="G54" s="125" t="s">
        <v>330</v>
      </c>
      <c r="H54" s="125" t="s">
        <v>331</v>
      </c>
      <c r="I54" s="131">
        <v>1</v>
      </c>
      <c r="J54" s="135" t="s">
        <v>160</v>
      </c>
      <c r="K54" s="88" t="s">
        <v>225</v>
      </c>
      <c r="L54" s="88">
        <v>1</v>
      </c>
      <c r="M54" s="40">
        <v>1</v>
      </c>
      <c r="N54" s="98">
        <f t="shared" si="0"/>
        <v>1</v>
      </c>
      <c r="O54" s="48"/>
      <c r="Q54" s="66" t="s">
        <v>155</v>
      </c>
    </row>
    <row r="55" spans="1:17" ht="98.25" customHeight="1" x14ac:dyDescent="0.2">
      <c r="A55" s="88">
        <v>47</v>
      </c>
      <c r="B55" s="89" t="s">
        <v>327</v>
      </c>
      <c r="C55" s="124" t="s">
        <v>328</v>
      </c>
      <c r="D55" s="270" t="s">
        <v>1493</v>
      </c>
      <c r="E55" s="125" t="s">
        <v>332</v>
      </c>
      <c r="F55" s="124" t="s">
        <v>185</v>
      </c>
      <c r="G55" s="125" t="s">
        <v>333</v>
      </c>
      <c r="H55" s="125" t="s">
        <v>334</v>
      </c>
      <c r="I55" s="131">
        <v>1</v>
      </c>
      <c r="J55" s="135" t="s">
        <v>160</v>
      </c>
      <c r="K55" s="88" t="s">
        <v>225</v>
      </c>
      <c r="L55" s="88">
        <v>35</v>
      </c>
      <c r="M55" s="40">
        <v>35</v>
      </c>
      <c r="N55" s="98">
        <f t="shared" si="0"/>
        <v>1</v>
      </c>
      <c r="O55" s="48"/>
      <c r="Q55" s="66" t="s">
        <v>155</v>
      </c>
    </row>
    <row r="56" spans="1:17" ht="85.5" x14ac:dyDescent="0.2">
      <c r="A56" s="95">
        <v>48</v>
      </c>
      <c r="B56" s="89" t="s">
        <v>327</v>
      </c>
      <c r="C56" s="124" t="s">
        <v>335</v>
      </c>
      <c r="D56" s="270" t="s">
        <v>1494</v>
      </c>
      <c r="E56" s="125" t="s">
        <v>336</v>
      </c>
      <c r="F56" s="124" t="s">
        <v>185</v>
      </c>
      <c r="G56" s="125" t="s">
        <v>337</v>
      </c>
      <c r="H56" s="125" t="s">
        <v>338</v>
      </c>
      <c r="I56" s="131">
        <v>1</v>
      </c>
      <c r="J56" s="135" t="s">
        <v>160</v>
      </c>
      <c r="K56" s="88" t="s">
        <v>225</v>
      </c>
      <c r="L56" s="88">
        <v>30330</v>
      </c>
      <c r="M56" s="40">
        <v>30330</v>
      </c>
      <c r="N56" s="98">
        <f t="shared" si="0"/>
        <v>1</v>
      </c>
      <c r="O56" s="48"/>
      <c r="Q56" s="66" t="s">
        <v>155</v>
      </c>
    </row>
    <row r="57" spans="1:17" ht="128.25" x14ac:dyDescent="0.2">
      <c r="A57" s="88">
        <v>49</v>
      </c>
      <c r="B57" s="89" t="s">
        <v>327</v>
      </c>
      <c r="C57" s="88" t="s">
        <v>335</v>
      </c>
      <c r="D57" s="270" t="s">
        <v>1495</v>
      </c>
      <c r="E57" s="90" t="s">
        <v>339</v>
      </c>
      <c r="F57" s="88" t="s">
        <v>185</v>
      </c>
      <c r="G57" s="90" t="s">
        <v>340</v>
      </c>
      <c r="H57" s="96" t="s">
        <v>341</v>
      </c>
      <c r="I57" s="105">
        <v>1</v>
      </c>
      <c r="J57" s="92" t="s">
        <v>160</v>
      </c>
      <c r="K57" s="88" t="s">
        <v>225</v>
      </c>
      <c r="L57" s="99">
        <v>0.4</v>
      </c>
      <c r="M57" s="99">
        <v>0.4</v>
      </c>
      <c r="N57" s="98">
        <f t="shared" si="0"/>
        <v>1</v>
      </c>
      <c r="O57" s="48"/>
      <c r="Q57" s="73" t="s">
        <v>155</v>
      </c>
    </row>
    <row r="58" spans="1:17" ht="71.25" x14ac:dyDescent="0.2">
      <c r="A58" s="95">
        <v>50</v>
      </c>
      <c r="B58" s="89" t="s">
        <v>327</v>
      </c>
      <c r="C58" s="124" t="s">
        <v>342</v>
      </c>
      <c r="D58" s="270" t="s">
        <v>1496</v>
      </c>
      <c r="E58" s="125" t="s">
        <v>343</v>
      </c>
      <c r="F58" s="124" t="s">
        <v>185</v>
      </c>
      <c r="G58" s="125" t="s">
        <v>344</v>
      </c>
      <c r="H58" s="125" t="s">
        <v>345</v>
      </c>
      <c r="I58" s="131">
        <v>1</v>
      </c>
      <c r="J58" s="135" t="s">
        <v>160</v>
      </c>
      <c r="K58" s="88" t="s">
        <v>225</v>
      </c>
      <c r="L58" s="88">
        <v>864</v>
      </c>
      <c r="M58" s="40">
        <v>864</v>
      </c>
      <c r="N58" s="98">
        <f t="shared" si="0"/>
        <v>1</v>
      </c>
      <c r="O58" s="48"/>
      <c r="Q58" s="66" t="s">
        <v>155</v>
      </c>
    </row>
    <row r="59" spans="1:17" ht="73.5" customHeight="1" x14ac:dyDescent="0.2">
      <c r="A59" s="88">
        <v>51</v>
      </c>
      <c r="B59" s="89" t="s">
        <v>327</v>
      </c>
      <c r="C59" s="88" t="s">
        <v>342</v>
      </c>
      <c r="D59" s="270" t="s">
        <v>1497</v>
      </c>
      <c r="E59" s="90" t="s">
        <v>346</v>
      </c>
      <c r="F59" s="88" t="s">
        <v>185</v>
      </c>
      <c r="G59" s="90" t="s">
        <v>347</v>
      </c>
      <c r="H59" s="136" t="s">
        <v>348</v>
      </c>
      <c r="I59" s="105">
        <v>1</v>
      </c>
      <c r="J59" s="92" t="s">
        <v>160</v>
      </c>
      <c r="K59" s="88" t="s">
        <v>225</v>
      </c>
      <c r="L59" s="88">
        <v>21</v>
      </c>
      <c r="M59" s="40">
        <v>18</v>
      </c>
      <c r="N59" s="98">
        <f t="shared" si="0"/>
        <v>1.1666666666666667</v>
      </c>
      <c r="O59" s="48" t="s">
        <v>349</v>
      </c>
      <c r="Q59" s="66" t="s">
        <v>155</v>
      </c>
    </row>
    <row r="60" spans="1:17" ht="57" x14ac:dyDescent="0.2">
      <c r="A60" s="95">
        <v>52</v>
      </c>
      <c r="B60" s="89" t="s">
        <v>327</v>
      </c>
      <c r="C60" s="88" t="s">
        <v>350</v>
      </c>
      <c r="D60" s="270" t="s">
        <v>1498</v>
      </c>
      <c r="E60" s="90" t="s">
        <v>351</v>
      </c>
      <c r="F60" s="88" t="s">
        <v>185</v>
      </c>
      <c r="G60" s="90" t="s">
        <v>352</v>
      </c>
      <c r="H60" s="90" t="s">
        <v>353</v>
      </c>
      <c r="I60" s="105">
        <v>1</v>
      </c>
      <c r="J60" s="92" t="s">
        <v>160</v>
      </c>
      <c r="K60" s="88" t="s">
        <v>225</v>
      </c>
      <c r="L60" s="88">
        <v>12</v>
      </c>
      <c r="M60" s="40">
        <v>12</v>
      </c>
      <c r="N60" s="98">
        <f t="shared" si="0"/>
        <v>1</v>
      </c>
      <c r="O60" s="48"/>
      <c r="Q60" s="66" t="s">
        <v>155</v>
      </c>
    </row>
    <row r="61" spans="1:17" ht="128.25" x14ac:dyDescent="0.2">
      <c r="A61" s="88">
        <v>53</v>
      </c>
      <c r="B61" s="89" t="s">
        <v>327</v>
      </c>
      <c r="C61" s="88" t="s">
        <v>350</v>
      </c>
      <c r="D61" s="270" t="s">
        <v>1499</v>
      </c>
      <c r="E61" s="90" t="s">
        <v>354</v>
      </c>
      <c r="F61" s="88" t="s">
        <v>185</v>
      </c>
      <c r="G61" s="90" t="s">
        <v>340</v>
      </c>
      <c r="H61" s="90" t="s">
        <v>355</v>
      </c>
      <c r="I61" s="105">
        <v>1</v>
      </c>
      <c r="J61" s="92" t="s">
        <v>160</v>
      </c>
      <c r="K61" s="88" t="s">
        <v>225</v>
      </c>
      <c r="L61" s="88">
        <v>10</v>
      </c>
      <c r="M61" s="88">
        <v>10</v>
      </c>
      <c r="N61" s="98">
        <f t="shared" si="0"/>
        <v>1</v>
      </c>
      <c r="O61" s="48"/>
      <c r="Q61" s="73" t="s">
        <v>155</v>
      </c>
    </row>
    <row r="62" spans="1:17" ht="57" x14ac:dyDescent="0.2">
      <c r="A62" s="95">
        <v>54</v>
      </c>
      <c r="B62" s="89" t="s">
        <v>327</v>
      </c>
      <c r="C62" s="88" t="s">
        <v>356</v>
      </c>
      <c r="D62" s="270" t="s">
        <v>1500</v>
      </c>
      <c r="E62" s="90" t="s">
        <v>203</v>
      </c>
      <c r="F62" s="88" t="s">
        <v>204</v>
      </c>
      <c r="G62" s="90" t="s">
        <v>205</v>
      </c>
      <c r="H62" s="90" t="s">
        <v>357</v>
      </c>
      <c r="I62" s="105">
        <v>1</v>
      </c>
      <c r="J62" s="92" t="s">
        <v>160</v>
      </c>
      <c r="K62" s="88" t="s">
        <v>161</v>
      </c>
      <c r="L62" s="88">
        <v>7</v>
      </c>
      <c r="M62" s="40">
        <v>7</v>
      </c>
      <c r="N62" s="98">
        <f t="shared" si="0"/>
        <v>1</v>
      </c>
      <c r="O62" s="48"/>
      <c r="Q62" s="66" t="s">
        <v>155</v>
      </c>
    </row>
    <row r="63" spans="1:17" ht="71.25" x14ac:dyDescent="0.2">
      <c r="A63" s="88">
        <v>55</v>
      </c>
      <c r="B63" s="89" t="s">
        <v>358</v>
      </c>
      <c r="C63" s="88" t="s">
        <v>359</v>
      </c>
      <c r="D63" s="273" t="s">
        <v>1501</v>
      </c>
      <c r="E63" s="90" t="s">
        <v>360</v>
      </c>
      <c r="F63" s="88" t="s">
        <v>148</v>
      </c>
      <c r="G63" s="90" t="s">
        <v>361</v>
      </c>
      <c r="H63" s="90" t="s">
        <v>362</v>
      </c>
      <c r="I63" s="99">
        <v>0.91</v>
      </c>
      <c r="J63" s="92" t="s">
        <v>160</v>
      </c>
      <c r="K63" s="88" t="s">
        <v>225</v>
      </c>
      <c r="L63" s="137">
        <v>95</v>
      </c>
      <c r="M63" s="40">
        <v>99</v>
      </c>
      <c r="N63" s="98">
        <f>(L63/M63)/I63</f>
        <v>1.0545010545010545</v>
      </c>
      <c r="O63" s="48"/>
      <c r="Q63" s="66" t="s">
        <v>155</v>
      </c>
    </row>
    <row r="64" spans="1:17" ht="71.25" x14ac:dyDescent="0.2">
      <c r="A64" s="95">
        <v>56</v>
      </c>
      <c r="B64" s="89" t="s">
        <v>358</v>
      </c>
      <c r="C64" s="88" t="s">
        <v>359</v>
      </c>
      <c r="D64" s="273" t="s">
        <v>1502</v>
      </c>
      <c r="E64" s="90" t="s">
        <v>363</v>
      </c>
      <c r="F64" s="88" t="s">
        <v>148</v>
      </c>
      <c r="G64" s="90" t="s">
        <v>364</v>
      </c>
      <c r="H64" s="96" t="s">
        <v>362</v>
      </c>
      <c r="I64" s="99">
        <v>0.91</v>
      </c>
      <c r="J64" s="92" t="s">
        <v>160</v>
      </c>
      <c r="K64" s="88" t="s">
        <v>161</v>
      </c>
      <c r="L64" s="137">
        <v>19</v>
      </c>
      <c r="M64" s="40">
        <v>19</v>
      </c>
      <c r="N64" s="98">
        <f>(L64/M64)/I64</f>
        <v>1.0989010989010988</v>
      </c>
      <c r="O64" s="48"/>
      <c r="Q64" s="66" t="s">
        <v>155</v>
      </c>
    </row>
    <row r="65" spans="1:17" ht="57" x14ac:dyDescent="0.2">
      <c r="A65" s="88">
        <v>57</v>
      </c>
      <c r="B65" s="89" t="s">
        <v>358</v>
      </c>
      <c r="C65" s="117" t="s">
        <v>359</v>
      </c>
      <c r="D65" s="273" t="s">
        <v>1503</v>
      </c>
      <c r="E65" s="90" t="s">
        <v>365</v>
      </c>
      <c r="F65" s="88" t="s">
        <v>366</v>
      </c>
      <c r="G65" s="90" t="s">
        <v>367</v>
      </c>
      <c r="H65" s="96" t="s">
        <v>368</v>
      </c>
      <c r="I65" s="99">
        <v>0.91</v>
      </c>
      <c r="J65" s="92" t="s">
        <v>160</v>
      </c>
      <c r="K65" s="88" t="s">
        <v>161</v>
      </c>
      <c r="L65" s="138">
        <v>0.99980000000000002</v>
      </c>
      <c r="M65" s="40"/>
      <c r="N65" s="139">
        <f>L65/I65</f>
        <v>1.0986813186813187</v>
      </c>
      <c r="O65" s="48"/>
      <c r="Q65" s="66" t="s">
        <v>155</v>
      </c>
    </row>
    <row r="66" spans="1:17" ht="147" customHeight="1" x14ac:dyDescent="0.2">
      <c r="A66" s="95">
        <v>58</v>
      </c>
      <c r="B66" s="89" t="s">
        <v>358</v>
      </c>
      <c r="C66" s="117" t="s">
        <v>359</v>
      </c>
      <c r="D66" s="273" t="s">
        <v>1504</v>
      </c>
      <c r="E66" s="90" t="s">
        <v>369</v>
      </c>
      <c r="F66" s="88" t="s">
        <v>366</v>
      </c>
      <c r="G66" s="90" t="s">
        <v>370</v>
      </c>
      <c r="H66" s="96" t="s">
        <v>368</v>
      </c>
      <c r="I66" s="99">
        <v>1</v>
      </c>
      <c r="J66" s="92" t="s">
        <v>160</v>
      </c>
      <c r="K66" s="88" t="s">
        <v>161</v>
      </c>
      <c r="L66" s="140">
        <v>8.24</v>
      </c>
      <c r="M66" s="40"/>
      <c r="N66" s="98">
        <v>1</v>
      </c>
      <c r="O66" s="48"/>
      <c r="Q66" s="73" t="s">
        <v>155</v>
      </c>
    </row>
    <row r="67" spans="1:17" ht="57" x14ac:dyDescent="0.2">
      <c r="A67" s="88">
        <v>59</v>
      </c>
      <c r="B67" s="89" t="s">
        <v>358</v>
      </c>
      <c r="C67" s="88" t="s">
        <v>359</v>
      </c>
      <c r="D67" s="273" t="s">
        <v>1505</v>
      </c>
      <c r="E67" s="90" t="s">
        <v>371</v>
      </c>
      <c r="F67" s="88" t="s">
        <v>148</v>
      </c>
      <c r="G67" s="90" t="s">
        <v>372</v>
      </c>
      <c r="H67" s="96" t="s">
        <v>373</v>
      </c>
      <c r="I67" s="99">
        <v>1</v>
      </c>
      <c r="J67" s="92" t="s">
        <v>160</v>
      </c>
      <c r="K67" s="88" t="s">
        <v>161</v>
      </c>
      <c r="L67" s="137">
        <v>97.85</v>
      </c>
      <c r="M67" s="40">
        <v>97.44</v>
      </c>
      <c r="N67" s="98">
        <f t="shared" si="0"/>
        <v>1.0042077175697866</v>
      </c>
      <c r="O67" s="48"/>
      <c r="Q67" s="73" t="s">
        <v>155</v>
      </c>
    </row>
    <row r="68" spans="1:17" ht="51" x14ac:dyDescent="0.2">
      <c r="A68" s="95">
        <v>60</v>
      </c>
      <c r="B68" s="89" t="s">
        <v>358</v>
      </c>
      <c r="C68" s="88" t="s">
        <v>359</v>
      </c>
      <c r="D68" s="273" t="s">
        <v>1506</v>
      </c>
      <c r="E68" s="90" t="s">
        <v>374</v>
      </c>
      <c r="F68" s="88" t="s">
        <v>148</v>
      </c>
      <c r="G68" s="90" t="s">
        <v>375</v>
      </c>
      <c r="H68" s="96" t="s">
        <v>373</v>
      </c>
      <c r="I68" s="99">
        <v>1</v>
      </c>
      <c r="J68" s="92" t="s">
        <v>160</v>
      </c>
      <c r="K68" s="88" t="s">
        <v>161</v>
      </c>
      <c r="L68" s="32">
        <v>2377</v>
      </c>
      <c r="M68" s="141">
        <v>2585</v>
      </c>
      <c r="N68" s="139">
        <f t="shared" si="0"/>
        <v>0.91953578336557062</v>
      </c>
      <c r="O68" s="48" t="s">
        <v>376</v>
      </c>
      <c r="Q68" s="66" t="s">
        <v>155</v>
      </c>
    </row>
    <row r="69" spans="1:17" ht="153" x14ac:dyDescent="0.2">
      <c r="A69" s="88">
        <v>61</v>
      </c>
      <c r="B69" s="89" t="s">
        <v>358</v>
      </c>
      <c r="C69" s="88" t="s">
        <v>359</v>
      </c>
      <c r="D69" s="273" t="s">
        <v>1507</v>
      </c>
      <c r="E69" s="90" t="s">
        <v>377</v>
      </c>
      <c r="F69" s="88" t="s">
        <v>148</v>
      </c>
      <c r="G69" s="90" t="s">
        <v>378</v>
      </c>
      <c r="H69" s="96" t="s">
        <v>373</v>
      </c>
      <c r="I69" s="99">
        <v>1</v>
      </c>
      <c r="J69" s="92" t="s">
        <v>160</v>
      </c>
      <c r="K69" s="88" t="s">
        <v>161</v>
      </c>
      <c r="L69" s="32">
        <v>344</v>
      </c>
      <c r="M69" s="141">
        <v>373</v>
      </c>
      <c r="N69" s="98">
        <f t="shared" si="0"/>
        <v>0.92225201072386054</v>
      </c>
      <c r="O69" s="48" t="s">
        <v>379</v>
      </c>
      <c r="Q69" s="66" t="s">
        <v>155</v>
      </c>
    </row>
    <row r="70" spans="1:17" ht="57" x14ac:dyDescent="0.2">
      <c r="A70" s="95">
        <v>62</v>
      </c>
      <c r="B70" s="89" t="s">
        <v>358</v>
      </c>
      <c r="C70" s="88" t="s">
        <v>359</v>
      </c>
      <c r="D70" s="273" t="s">
        <v>1508</v>
      </c>
      <c r="E70" s="96" t="s">
        <v>380</v>
      </c>
      <c r="F70" s="88" t="s">
        <v>148</v>
      </c>
      <c r="G70" s="90" t="s">
        <v>381</v>
      </c>
      <c r="H70" s="90" t="s">
        <v>382</v>
      </c>
      <c r="I70" s="99">
        <v>1</v>
      </c>
      <c r="J70" s="92" t="s">
        <v>160</v>
      </c>
      <c r="K70" s="88" t="s">
        <v>161</v>
      </c>
      <c r="L70" s="137">
        <v>21</v>
      </c>
      <c r="M70" s="40">
        <v>21</v>
      </c>
      <c r="N70" s="98">
        <f t="shared" si="0"/>
        <v>1</v>
      </c>
      <c r="O70" s="48"/>
      <c r="Q70" s="73" t="s">
        <v>155</v>
      </c>
    </row>
    <row r="71" spans="1:17" ht="71.25" x14ac:dyDescent="0.2">
      <c r="A71" s="88">
        <v>63</v>
      </c>
      <c r="B71" s="89" t="s">
        <v>358</v>
      </c>
      <c r="C71" s="88" t="s">
        <v>359</v>
      </c>
      <c r="D71" s="273" t="s">
        <v>1509</v>
      </c>
      <c r="E71" s="90" t="s">
        <v>383</v>
      </c>
      <c r="F71" s="88" t="s">
        <v>148</v>
      </c>
      <c r="G71" s="90" t="s">
        <v>384</v>
      </c>
      <c r="H71" s="90" t="s">
        <v>385</v>
      </c>
      <c r="I71" s="99">
        <v>1</v>
      </c>
      <c r="J71" s="92" t="s">
        <v>160</v>
      </c>
      <c r="K71" s="88" t="s">
        <v>161</v>
      </c>
      <c r="L71" s="137">
        <v>17</v>
      </c>
      <c r="M71" s="40">
        <v>17</v>
      </c>
      <c r="N71" s="98">
        <f t="shared" si="0"/>
        <v>1</v>
      </c>
      <c r="O71" s="48"/>
      <c r="Q71" s="73" t="s">
        <v>155</v>
      </c>
    </row>
    <row r="72" spans="1:17" ht="63.75" x14ac:dyDescent="0.2">
      <c r="A72" s="95">
        <v>64</v>
      </c>
      <c r="B72" s="89" t="s">
        <v>358</v>
      </c>
      <c r="C72" s="88" t="s">
        <v>359</v>
      </c>
      <c r="D72" s="274" t="s">
        <v>1510</v>
      </c>
      <c r="E72" s="90" t="s">
        <v>383</v>
      </c>
      <c r="F72" s="88" t="s">
        <v>148</v>
      </c>
      <c r="G72" s="90" t="s">
        <v>386</v>
      </c>
      <c r="H72" s="90" t="s">
        <v>387</v>
      </c>
      <c r="I72" s="99">
        <v>0.95</v>
      </c>
      <c r="J72" s="92" t="s">
        <v>160</v>
      </c>
      <c r="K72" s="88" t="s">
        <v>161</v>
      </c>
      <c r="L72" s="137">
        <v>20</v>
      </c>
      <c r="M72" s="40">
        <v>29</v>
      </c>
      <c r="N72" s="98">
        <f>(L72/M72)/I72</f>
        <v>0.72595281306715076</v>
      </c>
      <c r="O72" s="48" t="s">
        <v>388</v>
      </c>
      <c r="Q72" s="73" t="s">
        <v>155</v>
      </c>
    </row>
    <row r="73" spans="1:17" ht="57" x14ac:dyDescent="0.2">
      <c r="A73" s="88">
        <v>65</v>
      </c>
      <c r="B73" s="89" t="s">
        <v>389</v>
      </c>
      <c r="C73" s="88" t="s">
        <v>390</v>
      </c>
      <c r="D73" s="268" t="s">
        <v>1511</v>
      </c>
      <c r="E73" s="90" t="s">
        <v>391</v>
      </c>
      <c r="F73" s="88" t="s">
        <v>185</v>
      </c>
      <c r="G73" s="90" t="s">
        <v>392</v>
      </c>
      <c r="H73" s="136" t="s">
        <v>393</v>
      </c>
      <c r="I73" s="105">
        <v>1</v>
      </c>
      <c r="J73" s="92" t="s">
        <v>160</v>
      </c>
      <c r="K73" s="88" t="s">
        <v>161</v>
      </c>
      <c r="L73" s="88">
        <v>3</v>
      </c>
      <c r="M73" s="40">
        <v>3</v>
      </c>
      <c r="N73" s="98">
        <f t="shared" si="0"/>
        <v>1</v>
      </c>
      <c r="O73" s="48"/>
      <c r="Q73" s="73" t="s">
        <v>155</v>
      </c>
    </row>
    <row r="74" spans="1:17" ht="57" x14ac:dyDescent="0.2">
      <c r="A74" s="95">
        <v>66</v>
      </c>
      <c r="B74" s="89" t="s">
        <v>389</v>
      </c>
      <c r="C74" s="88" t="s">
        <v>390</v>
      </c>
      <c r="D74" s="268" t="s">
        <v>1512</v>
      </c>
      <c r="E74" s="90" t="s">
        <v>203</v>
      </c>
      <c r="F74" s="88" t="s">
        <v>185</v>
      </c>
      <c r="G74" s="90" t="s">
        <v>205</v>
      </c>
      <c r="H74" s="90" t="s">
        <v>357</v>
      </c>
      <c r="I74" s="105">
        <v>1</v>
      </c>
      <c r="J74" s="92" t="s">
        <v>160</v>
      </c>
      <c r="K74" s="88" t="s">
        <v>161</v>
      </c>
      <c r="L74" s="88">
        <v>6</v>
      </c>
      <c r="M74" s="40">
        <v>6</v>
      </c>
      <c r="N74" s="98">
        <f t="shared" ref="N74:N93" si="1">L74/M74</f>
        <v>1</v>
      </c>
      <c r="O74" s="48"/>
      <c r="Q74" s="66" t="s">
        <v>155</v>
      </c>
    </row>
    <row r="75" spans="1:17" ht="57" x14ac:dyDescent="0.2">
      <c r="A75" s="88">
        <v>67</v>
      </c>
      <c r="B75" s="89" t="s">
        <v>394</v>
      </c>
      <c r="C75" s="142" t="s">
        <v>395</v>
      </c>
      <c r="D75" s="275" t="s">
        <v>1513</v>
      </c>
      <c r="E75" s="143" t="s">
        <v>396</v>
      </c>
      <c r="F75" s="142" t="s">
        <v>397</v>
      </c>
      <c r="G75" s="143" t="s">
        <v>398</v>
      </c>
      <c r="H75" s="108" t="s">
        <v>399</v>
      </c>
      <c r="I75" s="103">
        <v>1</v>
      </c>
      <c r="J75" s="144" t="s">
        <v>160</v>
      </c>
      <c r="K75" s="142" t="s">
        <v>152</v>
      </c>
      <c r="L75" s="88" t="s">
        <v>153</v>
      </c>
      <c r="M75" s="40" t="s">
        <v>153</v>
      </c>
      <c r="N75" s="94" t="s">
        <v>153</v>
      </c>
      <c r="O75" s="48" t="s">
        <v>154</v>
      </c>
      <c r="Q75" s="66" t="s">
        <v>155</v>
      </c>
    </row>
    <row r="76" spans="1:17" ht="57" x14ac:dyDescent="0.2">
      <c r="A76" s="95">
        <v>68</v>
      </c>
      <c r="B76" s="89" t="s">
        <v>394</v>
      </c>
      <c r="C76" s="88" t="s">
        <v>395</v>
      </c>
      <c r="D76" s="275" t="s">
        <v>1514</v>
      </c>
      <c r="E76" s="90" t="s">
        <v>262</v>
      </c>
      <c r="F76" s="88" t="s">
        <v>400</v>
      </c>
      <c r="G76" s="90" t="s">
        <v>263</v>
      </c>
      <c r="H76" s="90" t="s">
        <v>264</v>
      </c>
      <c r="I76" s="103">
        <v>1</v>
      </c>
      <c r="J76" s="118" t="s">
        <v>160</v>
      </c>
      <c r="K76" s="117" t="s">
        <v>161</v>
      </c>
      <c r="L76" s="40">
        <v>23</v>
      </c>
      <c r="M76" s="111">
        <v>23</v>
      </c>
      <c r="N76" s="98">
        <f t="shared" si="1"/>
        <v>1</v>
      </c>
      <c r="O76" s="48"/>
      <c r="Q76" s="66" t="s">
        <v>155</v>
      </c>
    </row>
    <row r="77" spans="1:17" ht="42.75" x14ac:dyDescent="0.2">
      <c r="A77" s="88">
        <v>69</v>
      </c>
      <c r="B77" s="89" t="s">
        <v>401</v>
      </c>
      <c r="C77" s="145" t="s">
        <v>95</v>
      </c>
      <c r="D77" s="276" t="s">
        <v>1515</v>
      </c>
      <c r="E77" s="146" t="s">
        <v>402</v>
      </c>
      <c r="F77" s="145" t="s">
        <v>400</v>
      </c>
      <c r="G77" s="146" t="s">
        <v>403</v>
      </c>
      <c r="H77" s="136" t="s">
        <v>404</v>
      </c>
      <c r="I77" s="105">
        <v>1</v>
      </c>
      <c r="J77" s="147" t="s">
        <v>160</v>
      </c>
      <c r="K77" s="145" t="s">
        <v>161</v>
      </c>
      <c r="L77" s="148">
        <v>37</v>
      </c>
      <c r="M77" s="149">
        <v>37</v>
      </c>
      <c r="N77" s="98">
        <f t="shared" si="1"/>
        <v>1</v>
      </c>
      <c r="O77" s="48"/>
      <c r="Q77" s="66" t="s">
        <v>155</v>
      </c>
    </row>
    <row r="78" spans="1:17" ht="71.25" x14ac:dyDescent="0.2">
      <c r="A78" s="95">
        <v>70</v>
      </c>
      <c r="B78" s="89" t="s">
        <v>401</v>
      </c>
      <c r="C78" s="145" t="s">
        <v>95</v>
      </c>
      <c r="D78" s="276" t="s">
        <v>1516</v>
      </c>
      <c r="E78" s="90" t="s">
        <v>188</v>
      </c>
      <c r="F78" s="88" t="s">
        <v>148</v>
      </c>
      <c r="G78" s="90" t="s">
        <v>189</v>
      </c>
      <c r="H78" s="90" t="s">
        <v>405</v>
      </c>
      <c r="I78" s="99">
        <v>1</v>
      </c>
      <c r="J78" s="92" t="s">
        <v>160</v>
      </c>
      <c r="K78" s="88" t="s">
        <v>161</v>
      </c>
      <c r="L78" s="150">
        <v>4</v>
      </c>
      <c r="M78" s="149">
        <v>4</v>
      </c>
      <c r="N78" s="98">
        <f t="shared" si="1"/>
        <v>1</v>
      </c>
      <c r="O78" s="48"/>
      <c r="Q78" s="66" t="s">
        <v>155</v>
      </c>
    </row>
    <row r="79" spans="1:17" ht="57" x14ac:dyDescent="0.2">
      <c r="A79" s="88">
        <v>71</v>
      </c>
      <c r="B79" s="89" t="s">
        <v>406</v>
      </c>
      <c r="C79" s="88" t="s">
        <v>407</v>
      </c>
      <c r="D79" s="268" t="s">
        <v>1517</v>
      </c>
      <c r="E79" s="90" t="s">
        <v>408</v>
      </c>
      <c r="F79" s="88" t="s">
        <v>148</v>
      </c>
      <c r="G79" s="90" t="s">
        <v>409</v>
      </c>
      <c r="H79" s="90" t="s">
        <v>410</v>
      </c>
      <c r="I79" s="97">
        <v>1</v>
      </c>
      <c r="J79" s="92" t="s">
        <v>160</v>
      </c>
      <c r="K79" s="88" t="s">
        <v>161</v>
      </c>
      <c r="L79" s="88">
        <v>296</v>
      </c>
      <c r="M79" s="40">
        <v>296</v>
      </c>
      <c r="N79" s="98">
        <f t="shared" si="1"/>
        <v>1</v>
      </c>
      <c r="O79" s="151"/>
      <c r="Q79" s="66" t="s">
        <v>155</v>
      </c>
    </row>
    <row r="80" spans="1:17" ht="95.25" customHeight="1" x14ac:dyDescent="0.2">
      <c r="A80" s="95">
        <v>72</v>
      </c>
      <c r="B80" s="89" t="s">
        <v>406</v>
      </c>
      <c r="C80" s="88" t="s">
        <v>407</v>
      </c>
      <c r="D80" s="268" t="s">
        <v>1518</v>
      </c>
      <c r="E80" s="90" t="s">
        <v>411</v>
      </c>
      <c r="F80" s="88" t="s">
        <v>148</v>
      </c>
      <c r="G80" s="90" t="s">
        <v>412</v>
      </c>
      <c r="H80" s="90" t="s">
        <v>413</v>
      </c>
      <c r="I80" s="88">
        <v>5</v>
      </c>
      <c r="J80" s="92" t="s">
        <v>414</v>
      </c>
      <c r="K80" s="88" t="s">
        <v>161</v>
      </c>
      <c r="L80" s="88">
        <v>2</v>
      </c>
      <c r="M80" s="40">
        <v>2</v>
      </c>
      <c r="N80" s="98">
        <f t="shared" si="1"/>
        <v>1</v>
      </c>
      <c r="O80" s="48"/>
      <c r="Q80" s="66" t="s">
        <v>155</v>
      </c>
    </row>
    <row r="81" spans="1:17" ht="57" x14ac:dyDescent="0.2">
      <c r="A81" s="88">
        <v>73</v>
      </c>
      <c r="B81" s="89" t="s">
        <v>406</v>
      </c>
      <c r="C81" s="88" t="s">
        <v>407</v>
      </c>
      <c r="D81" s="268" t="s">
        <v>1519</v>
      </c>
      <c r="E81" s="90" t="s">
        <v>415</v>
      </c>
      <c r="F81" s="88" t="s">
        <v>148</v>
      </c>
      <c r="G81" s="90" t="s">
        <v>416</v>
      </c>
      <c r="H81" s="90" t="s">
        <v>417</v>
      </c>
      <c r="I81" s="88">
        <v>1</v>
      </c>
      <c r="J81" s="92" t="s">
        <v>414</v>
      </c>
      <c r="K81" s="88" t="s">
        <v>169</v>
      </c>
      <c r="L81" s="88">
        <v>1</v>
      </c>
      <c r="M81" s="40">
        <v>1</v>
      </c>
      <c r="N81" s="152">
        <f t="shared" si="1"/>
        <v>1</v>
      </c>
      <c r="O81" s="48"/>
      <c r="Q81" s="66" t="s">
        <v>155</v>
      </c>
    </row>
    <row r="82" spans="1:17" ht="99.75" x14ac:dyDescent="0.2">
      <c r="A82" s="95">
        <v>74</v>
      </c>
      <c r="B82" s="89" t="s">
        <v>406</v>
      </c>
      <c r="C82" s="88" t="s">
        <v>418</v>
      </c>
      <c r="D82" s="268" t="s">
        <v>1520</v>
      </c>
      <c r="E82" s="90" t="s">
        <v>419</v>
      </c>
      <c r="F82" s="88" t="s">
        <v>420</v>
      </c>
      <c r="G82" s="90" t="s">
        <v>421</v>
      </c>
      <c r="H82" s="153" t="s">
        <v>422</v>
      </c>
      <c r="I82" s="99">
        <v>0.9</v>
      </c>
      <c r="J82" s="92" t="s">
        <v>160</v>
      </c>
      <c r="K82" s="88" t="s">
        <v>169</v>
      </c>
      <c r="L82" s="88">
        <v>2335</v>
      </c>
      <c r="M82" s="40">
        <f>505*5</f>
        <v>2525</v>
      </c>
      <c r="N82" s="98">
        <f>(L82/M82)/I82</f>
        <v>1.0275027502750276</v>
      </c>
      <c r="O82" s="48"/>
      <c r="Q82" s="66" t="s">
        <v>155</v>
      </c>
    </row>
    <row r="83" spans="1:17" ht="99.75" x14ac:dyDescent="0.2">
      <c r="A83" s="88">
        <v>75</v>
      </c>
      <c r="B83" s="89" t="s">
        <v>406</v>
      </c>
      <c r="C83" s="88" t="s">
        <v>418</v>
      </c>
      <c r="D83" s="268" t="s">
        <v>1521</v>
      </c>
      <c r="E83" s="90" t="s">
        <v>423</v>
      </c>
      <c r="F83" s="88" t="s">
        <v>148</v>
      </c>
      <c r="G83" s="90" t="s">
        <v>424</v>
      </c>
      <c r="H83" s="90" t="s">
        <v>425</v>
      </c>
      <c r="I83" s="99">
        <v>1</v>
      </c>
      <c r="J83" s="92" t="s">
        <v>160</v>
      </c>
      <c r="K83" s="88" t="s">
        <v>161</v>
      </c>
      <c r="L83" s="88">
        <v>70</v>
      </c>
      <c r="M83" s="40">
        <v>70</v>
      </c>
      <c r="N83" s="98">
        <f t="shared" si="1"/>
        <v>1</v>
      </c>
      <c r="O83" s="48"/>
      <c r="Q83" s="66" t="s">
        <v>155</v>
      </c>
    </row>
    <row r="84" spans="1:17" ht="99.75" x14ac:dyDescent="0.2">
      <c r="A84" s="95">
        <v>76</v>
      </c>
      <c r="B84" s="89" t="s">
        <v>406</v>
      </c>
      <c r="C84" s="88" t="s">
        <v>426</v>
      </c>
      <c r="D84" s="268" t="s">
        <v>1522</v>
      </c>
      <c r="E84" s="90" t="s">
        <v>427</v>
      </c>
      <c r="F84" s="88" t="s">
        <v>148</v>
      </c>
      <c r="G84" s="90" t="s">
        <v>428</v>
      </c>
      <c r="H84" s="90" t="s">
        <v>429</v>
      </c>
      <c r="I84" s="99">
        <v>1</v>
      </c>
      <c r="J84" s="92" t="s">
        <v>160</v>
      </c>
      <c r="K84" s="88" t="s">
        <v>161</v>
      </c>
      <c r="L84" s="88">
        <v>25</v>
      </c>
      <c r="M84" s="40">
        <v>25</v>
      </c>
      <c r="N84" s="98">
        <f t="shared" si="1"/>
        <v>1</v>
      </c>
      <c r="O84" s="48"/>
      <c r="Q84" s="66" t="s">
        <v>155</v>
      </c>
    </row>
    <row r="85" spans="1:17" ht="57" x14ac:dyDescent="0.2">
      <c r="A85" s="88">
        <v>77</v>
      </c>
      <c r="B85" s="89" t="s">
        <v>406</v>
      </c>
      <c r="C85" s="88" t="s">
        <v>430</v>
      </c>
      <c r="D85" s="268" t="s">
        <v>1523</v>
      </c>
      <c r="E85" s="90" t="s">
        <v>431</v>
      </c>
      <c r="F85" s="88" t="s">
        <v>148</v>
      </c>
      <c r="G85" s="90" t="s">
        <v>432</v>
      </c>
      <c r="H85" s="90" t="s">
        <v>433</v>
      </c>
      <c r="I85" s="99">
        <v>1</v>
      </c>
      <c r="J85" s="92" t="s">
        <v>160</v>
      </c>
      <c r="K85" s="88" t="s">
        <v>161</v>
      </c>
      <c r="L85" s="99">
        <v>0.2</v>
      </c>
      <c r="M85" s="101">
        <v>0.2</v>
      </c>
      <c r="N85" s="98">
        <f t="shared" si="1"/>
        <v>1</v>
      </c>
      <c r="O85" s="48"/>
      <c r="Q85" s="66" t="s">
        <v>155</v>
      </c>
    </row>
    <row r="86" spans="1:17" ht="71.25" x14ac:dyDescent="0.2">
      <c r="A86" s="95">
        <v>78</v>
      </c>
      <c r="B86" s="89" t="s">
        <v>406</v>
      </c>
      <c r="C86" s="88" t="s">
        <v>102</v>
      </c>
      <c r="D86" s="268" t="s">
        <v>1524</v>
      </c>
      <c r="E86" s="90" t="s">
        <v>188</v>
      </c>
      <c r="F86" s="88" t="s">
        <v>148</v>
      </c>
      <c r="G86" s="90" t="s">
        <v>434</v>
      </c>
      <c r="H86" s="90" t="s">
        <v>435</v>
      </c>
      <c r="I86" s="99">
        <v>1</v>
      </c>
      <c r="J86" s="92" t="s">
        <v>160</v>
      </c>
      <c r="K86" s="88" t="s">
        <v>161</v>
      </c>
      <c r="L86" s="88">
        <v>5</v>
      </c>
      <c r="M86" s="40">
        <v>5</v>
      </c>
      <c r="N86" s="98">
        <f t="shared" si="1"/>
        <v>1</v>
      </c>
      <c r="O86" s="48"/>
      <c r="Q86" s="66" t="s">
        <v>155</v>
      </c>
    </row>
    <row r="87" spans="1:17" ht="63" customHeight="1" x14ac:dyDescent="0.2">
      <c r="A87" s="88">
        <v>79</v>
      </c>
      <c r="B87" s="89" t="s">
        <v>406</v>
      </c>
      <c r="C87" s="88" t="s">
        <v>102</v>
      </c>
      <c r="D87" s="268" t="s">
        <v>1525</v>
      </c>
      <c r="E87" s="90" t="s">
        <v>436</v>
      </c>
      <c r="F87" s="88" t="s">
        <v>148</v>
      </c>
      <c r="G87" s="90" t="s">
        <v>437</v>
      </c>
      <c r="H87" s="90" t="s">
        <v>438</v>
      </c>
      <c r="I87" s="88">
        <v>20</v>
      </c>
      <c r="J87" s="92" t="s">
        <v>439</v>
      </c>
      <c r="K87" s="88" t="s">
        <v>161</v>
      </c>
      <c r="L87" s="88">
        <v>20</v>
      </c>
      <c r="M87" s="40">
        <v>20</v>
      </c>
      <c r="N87" s="98">
        <f t="shared" si="1"/>
        <v>1</v>
      </c>
      <c r="O87" s="48"/>
      <c r="Q87" s="66" t="s">
        <v>155</v>
      </c>
    </row>
    <row r="88" spans="1:17" ht="114" x14ac:dyDescent="0.2">
      <c r="A88" s="95">
        <v>80</v>
      </c>
      <c r="B88" s="89" t="s">
        <v>440</v>
      </c>
      <c r="C88" s="88" t="s">
        <v>441</v>
      </c>
      <c r="D88" s="273" t="s">
        <v>1526</v>
      </c>
      <c r="E88" s="90" t="s">
        <v>442</v>
      </c>
      <c r="F88" s="88" t="s">
        <v>185</v>
      </c>
      <c r="G88" s="90" t="s">
        <v>443</v>
      </c>
      <c r="H88" s="108" t="s">
        <v>444</v>
      </c>
      <c r="I88" s="103">
        <v>1</v>
      </c>
      <c r="J88" s="92" t="s">
        <v>160</v>
      </c>
      <c r="K88" s="88" t="s">
        <v>161</v>
      </c>
      <c r="L88" s="88">
        <v>564</v>
      </c>
      <c r="M88" s="40">
        <v>564</v>
      </c>
      <c r="N88" s="98">
        <f t="shared" si="1"/>
        <v>1</v>
      </c>
      <c r="O88" s="48"/>
      <c r="Q88" s="66" t="s">
        <v>155</v>
      </c>
    </row>
    <row r="89" spans="1:17" ht="71.25" x14ac:dyDescent="0.2">
      <c r="A89" s="88">
        <v>81</v>
      </c>
      <c r="B89" s="89" t="s">
        <v>440</v>
      </c>
      <c r="C89" s="88" t="s">
        <v>445</v>
      </c>
      <c r="D89" s="274" t="s">
        <v>1527</v>
      </c>
      <c r="E89" s="90" t="s">
        <v>446</v>
      </c>
      <c r="F89" s="88" t="s">
        <v>185</v>
      </c>
      <c r="G89" s="90" t="s">
        <v>447</v>
      </c>
      <c r="H89" s="108" t="s">
        <v>448</v>
      </c>
      <c r="I89" s="103">
        <v>1</v>
      </c>
      <c r="J89" s="92" t="s">
        <v>160</v>
      </c>
      <c r="K89" s="88" t="s">
        <v>161</v>
      </c>
      <c r="L89" s="88">
        <v>501</v>
      </c>
      <c r="M89" s="40">
        <v>501</v>
      </c>
      <c r="N89" s="98">
        <f t="shared" si="1"/>
        <v>1</v>
      </c>
      <c r="O89" s="48"/>
      <c r="Q89" s="66" t="s">
        <v>155</v>
      </c>
    </row>
    <row r="90" spans="1:17" ht="96" customHeight="1" x14ac:dyDescent="0.2">
      <c r="A90" s="95">
        <v>82</v>
      </c>
      <c r="B90" s="89" t="s">
        <v>440</v>
      </c>
      <c r="C90" s="95" t="s">
        <v>449</v>
      </c>
      <c r="D90" s="274" t="s">
        <v>1528</v>
      </c>
      <c r="E90" s="90" t="s">
        <v>450</v>
      </c>
      <c r="F90" s="88" t="s">
        <v>185</v>
      </c>
      <c r="G90" s="90" t="s">
        <v>451</v>
      </c>
      <c r="H90" s="108" t="s">
        <v>452</v>
      </c>
      <c r="I90" s="103">
        <v>1</v>
      </c>
      <c r="J90" s="100" t="s">
        <v>160</v>
      </c>
      <c r="K90" s="88" t="s">
        <v>161</v>
      </c>
      <c r="L90" s="88">
        <v>202</v>
      </c>
      <c r="M90" s="40">
        <v>202</v>
      </c>
      <c r="N90" s="98">
        <f t="shared" si="1"/>
        <v>1</v>
      </c>
      <c r="O90" s="48"/>
      <c r="Q90" s="66" t="s">
        <v>155</v>
      </c>
    </row>
    <row r="91" spans="1:17" ht="71.25" x14ac:dyDescent="0.2">
      <c r="A91" s="88">
        <v>83</v>
      </c>
      <c r="B91" s="89" t="s">
        <v>440</v>
      </c>
      <c r="C91" s="95" t="s">
        <v>453</v>
      </c>
      <c r="D91" s="274" t="s">
        <v>1529</v>
      </c>
      <c r="E91" s="90" t="s">
        <v>454</v>
      </c>
      <c r="F91" s="88" t="s">
        <v>185</v>
      </c>
      <c r="G91" s="90" t="s">
        <v>455</v>
      </c>
      <c r="H91" s="108" t="s">
        <v>456</v>
      </c>
      <c r="I91" s="103">
        <v>1</v>
      </c>
      <c r="J91" s="118" t="s">
        <v>160</v>
      </c>
      <c r="K91" s="117" t="s">
        <v>161</v>
      </c>
      <c r="L91" s="130">
        <v>1598</v>
      </c>
      <c r="M91" s="40">
        <v>1598</v>
      </c>
      <c r="N91" s="98">
        <f t="shared" si="1"/>
        <v>1</v>
      </c>
      <c r="O91" s="48"/>
      <c r="Q91" s="66" t="s">
        <v>155</v>
      </c>
    </row>
    <row r="92" spans="1:17" ht="69.75" customHeight="1" x14ac:dyDescent="0.2">
      <c r="A92" s="95">
        <v>84</v>
      </c>
      <c r="B92" s="89" t="s">
        <v>440</v>
      </c>
      <c r="C92" s="95" t="s">
        <v>457</v>
      </c>
      <c r="D92" s="274" t="s">
        <v>1530</v>
      </c>
      <c r="E92" s="90" t="s">
        <v>458</v>
      </c>
      <c r="F92" s="88" t="s">
        <v>204</v>
      </c>
      <c r="G92" s="90" t="s">
        <v>459</v>
      </c>
      <c r="H92" s="108" t="s">
        <v>460</v>
      </c>
      <c r="I92" s="103">
        <v>1</v>
      </c>
      <c r="J92" s="118" t="s">
        <v>160</v>
      </c>
      <c r="K92" s="117" t="s">
        <v>161</v>
      </c>
      <c r="L92" s="130">
        <v>22.9</v>
      </c>
      <c r="M92" s="40">
        <v>22.9</v>
      </c>
      <c r="N92" s="98">
        <f t="shared" si="1"/>
        <v>1</v>
      </c>
      <c r="O92" s="48"/>
      <c r="Q92" s="66" t="s">
        <v>155</v>
      </c>
    </row>
    <row r="93" spans="1:17" ht="76.5" customHeight="1" x14ac:dyDescent="0.2">
      <c r="A93" s="88">
        <v>85</v>
      </c>
      <c r="B93" s="89" t="s">
        <v>440</v>
      </c>
      <c r="C93" s="88" t="s">
        <v>461</v>
      </c>
      <c r="D93" s="274" t="s">
        <v>1531</v>
      </c>
      <c r="E93" s="90" t="s">
        <v>462</v>
      </c>
      <c r="F93" s="88" t="s">
        <v>463</v>
      </c>
      <c r="G93" s="90" t="s">
        <v>464</v>
      </c>
      <c r="H93" s="108" t="s">
        <v>465</v>
      </c>
      <c r="I93" s="154">
        <v>1.9E-3</v>
      </c>
      <c r="J93" s="118" t="s">
        <v>160</v>
      </c>
      <c r="K93" s="117" t="s">
        <v>161</v>
      </c>
      <c r="L93" s="155">
        <v>4.0000000000000002E-4</v>
      </c>
      <c r="M93" s="155">
        <v>4.0000000000000002E-4</v>
      </c>
      <c r="N93" s="98">
        <f t="shared" si="1"/>
        <v>1</v>
      </c>
      <c r="O93" s="48"/>
      <c r="Q93" s="73" t="s">
        <v>155</v>
      </c>
    </row>
    <row r="99" spans="8:8" x14ac:dyDescent="0.2">
      <c r="H99" s="75"/>
    </row>
  </sheetData>
  <sheetProtection algorithmName="SHA-512" hashValue="EPkrw46fGxsNZf1szfpGiw37JIKYtFze+M1KNDcWOpEnKTC9SQ+FYtNCEM2WZq5J7nU/g31SCs6wsQXRmL1Hmg==" saltValue="BTvWHSjUw+ASmTm9Qin8sA==" spinCount="100000" sheet="1" autoFilter="0"/>
  <protectedRanges>
    <protectedRange sqref="Q9:Q93" name="Rango1"/>
  </protectedRanges>
  <autoFilter ref="A8:R93" xr:uid="{6D912282-B289-4C31-8D07-1D5EDB644CE0}"/>
  <mergeCells count="2">
    <mergeCell ref="E4:F4"/>
    <mergeCell ref="L7:O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D9F-64D3-4594-B52E-3FB894AEB327}">
  <dimension ref="A1:AL507"/>
  <sheetViews>
    <sheetView showGridLines="0" topLeftCell="A494" zoomScale="70" zoomScaleNormal="70" workbookViewId="0">
      <selection activeCell="D497" sqref="D497"/>
    </sheetView>
  </sheetViews>
  <sheetFormatPr baseColWidth="10" defaultColWidth="8.42578125" defaultRowHeight="12.75" x14ac:dyDescent="0.2"/>
  <cols>
    <col min="1" max="1" width="77.85546875" style="2" customWidth="1"/>
    <col min="2" max="2" width="30.140625" style="2" customWidth="1"/>
    <col min="3" max="3" width="67.7109375" style="2" customWidth="1"/>
    <col min="4" max="5" width="22.5703125" style="3" customWidth="1"/>
    <col min="6" max="6" width="60.42578125" style="2" customWidth="1"/>
    <col min="7" max="7" width="15.5703125" style="2" customWidth="1"/>
    <col min="8" max="8" width="16.5703125" style="2" customWidth="1"/>
    <col min="9" max="9" width="15.7109375" style="3" customWidth="1"/>
    <col min="10" max="10" width="13.28515625" style="34" customWidth="1"/>
    <col min="11" max="15" width="10.42578125" style="34" customWidth="1"/>
    <col min="16" max="16" width="12" style="34" bestFit="1" customWidth="1"/>
    <col min="17" max="17" width="17.42578125" style="34" customWidth="1"/>
    <col min="18" max="18" width="14.85546875" style="34" customWidth="1"/>
    <col min="19" max="19" width="16.5703125" style="34" customWidth="1"/>
    <col min="20" max="20" width="15.42578125" style="34" customWidth="1"/>
    <col min="21" max="21" width="19.5703125" style="34" customWidth="1"/>
    <col min="22" max="22" width="39.7109375" style="3" customWidth="1"/>
    <col min="23" max="25" width="15.28515625" style="69" customWidth="1"/>
    <col min="26" max="30" width="15.28515625" style="4" hidden="1" customWidth="1"/>
    <col min="31" max="31" width="22.5703125" style="4" hidden="1" customWidth="1"/>
    <col min="32" max="32" width="15.28515625" style="4" hidden="1" customWidth="1"/>
    <col min="33" max="33" width="18" style="4" hidden="1" customWidth="1"/>
    <col min="34" max="34" width="18.85546875" style="4" hidden="1" customWidth="1"/>
    <col min="35" max="35" width="19.42578125" style="4" customWidth="1"/>
    <col min="36" max="36" width="24.140625" style="4" customWidth="1"/>
    <col min="37" max="37" width="48.28515625" style="4" customWidth="1"/>
    <col min="38" max="238" width="8.42578125" style="4"/>
    <col min="239" max="239" width="14.7109375" style="4" customWidth="1"/>
    <col min="240" max="241" width="36.42578125" style="4" customWidth="1"/>
    <col min="242" max="242" width="42.85546875" style="4" customWidth="1"/>
    <col min="243" max="243" width="62.140625" style="4" customWidth="1"/>
    <col min="244" max="244" width="23" style="4" customWidth="1"/>
    <col min="245" max="245" width="59.5703125" style="4" customWidth="1"/>
    <col min="246" max="246" width="44.140625" style="4" customWidth="1"/>
    <col min="247" max="247" width="38.140625" style="4" customWidth="1"/>
    <col min="248" max="248" width="13.42578125" style="4" customWidth="1"/>
    <col min="249" max="249" width="13.85546875" style="4" customWidth="1"/>
    <col min="250" max="250" width="10.42578125" style="4" customWidth="1"/>
    <col min="251" max="251" width="13.28515625" style="4" customWidth="1"/>
    <col min="252" max="256" width="10.42578125" style="4" customWidth="1"/>
    <col min="257" max="257" width="12" style="4" bestFit="1" customWidth="1"/>
    <col min="258" max="258" width="17.42578125" style="4" customWidth="1"/>
    <col min="259" max="259" width="14.85546875" style="4" customWidth="1"/>
    <col min="260" max="260" width="16.5703125" style="4" customWidth="1"/>
    <col min="261" max="261" width="15.42578125" style="4" customWidth="1"/>
    <col min="262" max="262" width="19.5703125" style="4" customWidth="1"/>
    <col min="263" max="263" width="30.42578125" style="4" customWidth="1"/>
    <col min="264" max="264" width="36.7109375" style="4" customWidth="1"/>
    <col min="265" max="494" width="8.42578125" style="4"/>
    <col min="495" max="495" width="14.7109375" style="4" customWidth="1"/>
    <col min="496" max="497" width="36.42578125" style="4" customWidth="1"/>
    <col min="498" max="498" width="42.85546875" style="4" customWidth="1"/>
    <col min="499" max="499" width="62.140625" style="4" customWidth="1"/>
    <col min="500" max="500" width="23" style="4" customWidth="1"/>
    <col min="501" max="501" width="59.5703125" style="4" customWidth="1"/>
    <col min="502" max="502" width="44.140625" style="4" customWidth="1"/>
    <col min="503" max="503" width="38.140625" style="4" customWidth="1"/>
    <col min="504" max="504" width="13.42578125" style="4" customWidth="1"/>
    <col min="505" max="505" width="13.85546875" style="4" customWidth="1"/>
    <col min="506" max="506" width="10.42578125" style="4" customWidth="1"/>
    <col min="507" max="507" width="13.28515625" style="4" customWidth="1"/>
    <col min="508" max="512" width="10.42578125" style="4" customWidth="1"/>
    <col min="513" max="513" width="12" style="4" bestFit="1" customWidth="1"/>
    <col min="514" max="514" width="17.42578125" style="4" customWidth="1"/>
    <col min="515" max="515" width="14.85546875" style="4" customWidth="1"/>
    <col min="516" max="516" width="16.5703125" style="4" customWidth="1"/>
    <col min="517" max="517" width="15.42578125" style="4" customWidth="1"/>
    <col min="518" max="518" width="19.5703125" style="4" customWidth="1"/>
    <col min="519" max="519" width="30.42578125" style="4" customWidth="1"/>
    <col min="520" max="520" width="36.7109375" style="4" customWidth="1"/>
    <col min="521" max="750" width="8.42578125" style="4"/>
    <col min="751" max="751" width="14.7109375" style="4" customWidth="1"/>
    <col min="752" max="753" width="36.42578125" style="4" customWidth="1"/>
    <col min="754" max="754" width="42.85546875" style="4" customWidth="1"/>
    <col min="755" max="755" width="62.140625" style="4" customWidth="1"/>
    <col min="756" max="756" width="23" style="4" customWidth="1"/>
    <col min="757" max="757" width="59.5703125" style="4" customWidth="1"/>
    <col min="758" max="758" width="44.140625" style="4" customWidth="1"/>
    <col min="759" max="759" width="38.140625" style="4" customWidth="1"/>
    <col min="760" max="760" width="13.42578125" style="4" customWidth="1"/>
    <col min="761" max="761" width="13.85546875" style="4" customWidth="1"/>
    <col min="762" max="762" width="10.42578125" style="4" customWidth="1"/>
    <col min="763" max="763" width="13.28515625" style="4" customWidth="1"/>
    <col min="764" max="768" width="10.42578125" style="4" customWidth="1"/>
    <col min="769" max="769" width="12" style="4" bestFit="1" customWidth="1"/>
    <col min="770" max="770" width="17.42578125" style="4" customWidth="1"/>
    <col min="771" max="771" width="14.85546875" style="4" customWidth="1"/>
    <col min="772" max="772" width="16.5703125" style="4" customWidth="1"/>
    <col min="773" max="773" width="15.42578125" style="4" customWidth="1"/>
    <col min="774" max="774" width="19.5703125" style="4" customWidth="1"/>
    <col min="775" max="775" width="30.42578125" style="4" customWidth="1"/>
    <col min="776" max="776" width="36.7109375" style="4" customWidth="1"/>
    <col min="777" max="1006" width="8.42578125" style="4"/>
    <col min="1007" max="1007" width="14.7109375" style="4" customWidth="1"/>
    <col min="1008" max="1009" width="36.42578125" style="4" customWidth="1"/>
    <col min="1010" max="1010" width="42.85546875" style="4" customWidth="1"/>
    <col min="1011" max="1011" width="62.140625" style="4" customWidth="1"/>
    <col min="1012" max="1012" width="23" style="4" customWidth="1"/>
    <col min="1013" max="1013" width="59.5703125" style="4" customWidth="1"/>
    <col min="1014" max="1014" width="44.140625" style="4" customWidth="1"/>
    <col min="1015" max="1015" width="38.140625" style="4" customWidth="1"/>
    <col min="1016" max="1016" width="13.42578125" style="4" customWidth="1"/>
    <col min="1017" max="1017" width="13.85546875" style="4" customWidth="1"/>
    <col min="1018" max="1018" width="10.42578125" style="4" customWidth="1"/>
    <col min="1019" max="1019" width="13.28515625" style="4" customWidth="1"/>
    <col min="1020" max="1024" width="10.42578125" style="4" customWidth="1"/>
    <col min="1025" max="1025" width="12" style="4" bestFit="1" customWidth="1"/>
    <col min="1026" max="1026" width="17.42578125" style="4" customWidth="1"/>
    <col min="1027" max="1027" width="14.85546875" style="4" customWidth="1"/>
    <col min="1028" max="1028" width="16.5703125" style="4" customWidth="1"/>
    <col min="1029" max="1029" width="15.42578125" style="4" customWidth="1"/>
    <col min="1030" max="1030" width="19.5703125" style="4" customWidth="1"/>
    <col min="1031" max="1031" width="30.42578125" style="4" customWidth="1"/>
    <col min="1032" max="1032" width="36.7109375" style="4" customWidth="1"/>
    <col min="1033" max="1262" width="8.42578125" style="4"/>
    <col min="1263" max="1263" width="14.7109375" style="4" customWidth="1"/>
    <col min="1264" max="1265" width="36.42578125" style="4" customWidth="1"/>
    <col min="1266" max="1266" width="42.85546875" style="4" customWidth="1"/>
    <col min="1267" max="1267" width="62.140625" style="4" customWidth="1"/>
    <col min="1268" max="1268" width="23" style="4" customWidth="1"/>
    <col min="1269" max="1269" width="59.5703125" style="4" customWidth="1"/>
    <col min="1270" max="1270" width="44.140625" style="4" customWidth="1"/>
    <col min="1271" max="1271" width="38.140625" style="4" customWidth="1"/>
    <col min="1272" max="1272" width="13.42578125" style="4" customWidth="1"/>
    <col min="1273" max="1273" width="13.85546875" style="4" customWidth="1"/>
    <col min="1274" max="1274" width="10.42578125" style="4" customWidth="1"/>
    <col min="1275" max="1275" width="13.28515625" style="4" customWidth="1"/>
    <col min="1276" max="1280" width="10.42578125" style="4" customWidth="1"/>
    <col min="1281" max="1281" width="12" style="4" bestFit="1" customWidth="1"/>
    <col min="1282" max="1282" width="17.42578125" style="4" customWidth="1"/>
    <col min="1283" max="1283" width="14.85546875" style="4" customWidth="1"/>
    <col min="1284" max="1284" width="16.5703125" style="4" customWidth="1"/>
    <col min="1285" max="1285" width="15.42578125" style="4" customWidth="1"/>
    <col min="1286" max="1286" width="19.5703125" style="4" customWidth="1"/>
    <col min="1287" max="1287" width="30.42578125" style="4" customWidth="1"/>
    <col min="1288" max="1288" width="36.7109375" style="4" customWidth="1"/>
    <col min="1289" max="1518" width="8.42578125" style="4"/>
    <col min="1519" max="1519" width="14.7109375" style="4" customWidth="1"/>
    <col min="1520" max="1521" width="36.42578125" style="4" customWidth="1"/>
    <col min="1522" max="1522" width="42.85546875" style="4" customWidth="1"/>
    <col min="1523" max="1523" width="62.140625" style="4" customWidth="1"/>
    <col min="1524" max="1524" width="23" style="4" customWidth="1"/>
    <col min="1525" max="1525" width="59.5703125" style="4" customWidth="1"/>
    <col min="1526" max="1526" width="44.140625" style="4" customWidth="1"/>
    <col min="1527" max="1527" width="38.140625" style="4" customWidth="1"/>
    <col min="1528" max="1528" width="13.42578125" style="4" customWidth="1"/>
    <col min="1529" max="1529" width="13.85546875" style="4" customWidth="1"/>
    <col min="1530" max="1530" width="10.42578125" style="4" customWidth="1"/>
    <col min="1531" max="1531" width="13.28515625" style="4" customWidth="1"/>
    <col min="1532" max="1536" width="10.42578125" style="4" customWidth="1"/>
    <col min="1537" max="1537" width="12" style="4" bestFit="1" customWidth="1"/>
    <col min="1538" max="1538" width="17.42578125" style="4" customWidth="1"/>
    <col min="1539" max="1539" width="14.85546875" style="4" customWidth="1"/>
    <col min="1540" max="1540" width="16.5703125" style="4" customWidth="1"/>
    <col min="1541" max="1541" width="15.42578125" style="4" customWidth="1"/>
    <col min="1542" max="1542" width="19.5703125" style="4" customWidth="1"/>
    <col min="1543" max="1543" width="30.42578125" style="4" customWidth="1"/>
    <col min="1544" max="1544" width="36.7109375" style="4" customWidth="1"/>
    <col min="1545" max="1774" width="8.42578125" style="4"/>
    <col min="1775" max="1775" width="14.7109375" style="4" customWidth="1"/>
    <col min="1776" max="1777" width="36.42578125" style="4" customWidth="1"/>
    <col min="1778" max="1778" width="42.85546875" style="4" customWidth="1"/>
    <col min="1779" max="1779" width="62.140625" style="4" customWidth="1"/>
    <col min="1780" max="1780" width="23" style="4" customWidth="1"/>
    <col min="1781" max="1781" width="59.5703125" style="4" customWidth="1"/>
    <col min="1782" max="1782" width="44.140625" style="4" customWidth="1"/>
    <col min="1783" max="1783" width="38.140625" style="4" customWidth="1"/>
    <col min="1784" max="1784" width="13.42578125" style="4" customWidth="1"/>
    <col min="1785" max="1785" width="13.85546875" style="4" customWidth="1"/>
    <col min="1786" max="1786" width="10.42578125" style="4" customWidth="1"/>
    <col min="1787" max="1787" width="13.28515625" style="4" customWidth="1"/>
    <col min="1788" max="1792" width="10.42578125" style="4" customWidth="1"/>
    <col min="1793" max="1793" width="12" style="4" bestFit="1" customWidth="1"/>
    <col min="1794" max="1794" width="17.42578125" style="4" customWidth="1"/>
    <col min="1795" max="1795" width="14.85546875" style="4" customWidth="1"/>
    <col min="1796" max="1796" width="16.5703125" style="4" customWidth="1"/>
    <col min="1797" max="1797" width="15.42578125" style="4" customWidth="1"/>
    <col min="1798" max="1798" width="19.5703125" style="4" customWidth="1"/>
    <col min="1799" max="1799" width="30.42578125" style="4" customWidth="1"/>
    <col min="1800" max="1800" width="36.7109375" style="4" customWidth="1"/>
    <col min="1801" max="2030" width="8.42578125" style="4"/>
    <col min="2031" max="2031" width="14.7109375" style="4" customWidth="1"/>
    <col min="2032" max="2033" width="36.42578125" style="4" customWidth="1"/>
    <col min="2034" max="2034" width="42.85546875" style="4" customWidth="1"/>
    <col min="2035" max="2035" width="62.140625" style="4" customWidth="1"/>
    <col min="2036" max="2036" width="23" style="4" customWidth="1"/>
    <col min="2037" max="2037" width="59.5703125" style="4" customWidth="1"/>
    <col min="2038" max="2038" width="44.140625" style="4" customWidth="1"/>
    <col min="2039" max="2039" width="38.140625" style="4" customWidth="1"/>
    <col min="2040" max="2040" width="13.42578125" style="4" customWidth="1"/>
    <col min="2041" max="2041" width="13.85546875" style="4" customWidth="1"/>
    <col min="2042" max="2042" width="10.42578125" style="4" customWidth="1"/>
    <col min="2043" max="2043" width="13.28515625" style="4" customWidth="1"/>
    <col min="2044" max="2048" width="10.42578125" style="4" customWidth="1"/>
    <col min="2049" max="2049" width="12" style="4" bestFit="1" customWidth="1"/>
    <col min="2050" max="2050" width="17.42578125" style="4" customWidth="1"/>
    <col min="2051" max="2051" width="14.85546875" style="4" customWidth="1"/>
    <col min="2052" max="2052" width="16.5703125" style="4" customWidth="1"/>
    <col min="2053" max="2053" width="15.42578125" style="4" customWidth="1"/>
    <col min="2054" max="2054" width="19.5703125" style="4" customWidth="1"/>
    <col min="2055" max="2055" width="30.42578125" style="4" customWidth="1"/>
    <col min="2056" max="2056" width="36.7109375" style="4" customWidth="1"/>
    <col min="2057" max="2286" width="8.42578125" style="4"/>
    <col min="2287" max="2287" width="14.7109375" style="4" customWidth="1"/>
    <col min="2288" max="2289" width="36.42578125" style="4" customWidth="1"/>
    <col min="2290" max="2290" width="42.85546875" style="4" customWidth="1"/>
    <col min="2291" max="2291" width="62.140625" style="4" customWidth="1"/>
    <col min="2292" max="2292" width="23" style="4" customWidth="1"/>
    <col min="2293" max="2293" width="59.5703125" style="4" customWidth="1"/>
    <col min="2294" max="2294" width="44.140625" style="4" customWidth="1"/>
    <col min="2295" max="2295" width="38.140625" style="4" customWidth="1"/>
    <col min="2296" max="2296" width="13.42578125" style="4" customWidth="1"/>
    <col min="2297" max="2297" width="13.85546875" style="4" customWidth="1"/>
    <col min="2298" max="2298" width="10.42578125" style="4" customWidth="1"/>
    <col min="2299" max="2299" width="13.28515625" style="4" customWidth="1"/>
    <col min="2300" max="2304" width="10.42578125" style="4" customWidth="1"/>
    <col min="2305" max="2305" width="12" style="4" bestFit="1" customWidth="1"/>
    <col min="2306" max="2306" width="17.42578125" style="4" customWidth="1"/>
    <col min="2307" max="2307" width="14.85546875" style="4" customWidth="1"/>
    <col min="2308" max="2308" width="16.5703125" style="4" customWidth="1"/>
    <col min="2309" max="2309" width="15.42578125" style="4" customWidth="1"/>
    <col min="2310" max="2310" width="19.5703125" style="4" customWidth="1"/>
    <col min="2311" max="2311" width="30.42578125" style="4" customWidth="1"/>
    <col min="2312" max="2312" width="36.7109375" style="4" customWidth="1"/>
    <col min="2313" max="2542" width="8.42578125" style="4"/>
    <col min="2543" max="2543" width="14.7109375" style="4" customWidth="1"/>
    <col min="2544" max="2545" width="36.42578125" style="4" customWidth="1"/>
    <col min="2546" max="2546" width="42.85546875" style="4" customWidth="1"/>
    <col min="2547" max="2547" width="62.140625" style="4" customWidth="1"/>
    <col min="2548" max="2548" width="23" style="4" customWidth="1"/>
    <col min="2549" max="2549" width="59.5703125" style="4" customWidth="1"/>
    <col min="2550" max="2550" width="44.140625" style="4" customWidth="1"/>
    <col min="2551" max="2551" width="38.140625" style="4" customWidth="1"/>
    <col min="2552" max="2552" width="13.42578125" style="4" customWidth="1"/>
    <col min="2553" max="2553" width="13.85546875" style="4" customWidth="1"/>
    <col min="2554" max="2554" width="10.42578125" style="4" customWidth="1"/>
    <col min="2555" max="2555" width="13.28515625" style="4" customWidth="1"/>
    <col min="2556" max="2560" width="10.42578125" style="4" customWidth="1"/>
    <col min="2561" max="2561" width="12" style="4" bestFit="1" customWidth="1"/>
    <col min="2562" max="2562" width="17.42578125" style="4" customWidth="1"/>
    <col min="2563" max="2563" width="14.85546875" style="4" customWidth="1"/>
    <col min="2564" max="2564" width="16.5703125" style="4" customWidth="1"/>
    <col min="2565" max="2565" width="15.42578125" style="4" customWidth="1"/>
    <col min="2566" max="2566" width="19.5703125" style="4" customWidth="1"/>
    <col min="2567" max="2567" width="30.42578125" style="4" customWidth="1"/>
    <col min="2568" max="2568" width="36.7109375" style="4" customWidth="1"/>
    <col min="2569" max="2798" width="8.42578125" style="4"/>
    <col min="2799" max="2799" width="14.7109375" style="4" customWidth="1"/>
    <col min="2800" max="2801" width="36.42578125" style="4" customWidth="1"/>
    <col min="2802" max="2802" width="42.85546875" style="4" customWidth="1"/>
    <col min="2803" max="2803" width="62.140625" style="4" customWidth="1"/>
    <col min="2804" max="2804" width="23" style="4" customWidth="1"/>
    <col min="2805" max="2805" width="59.5703125" style="4" customWidth="1"/>
    <col min="2806" max="2806" width="44.140625" style="4" customWidth="1"/>
    <col min="2807" max="2807" width="38.140625" style="4" customWidth="1"/>
    <col min="2808" max="2808" width="13.42578125" style="4" customWidth="1"/>
    <col min="2809" max="2809" width="13.85546875" style="4" customWidth="1"/>
    <col min="2810" max="2810" width="10.42578125" style="4" customWidth="1"/>
    <col min="2811" max="2811" width="13.28515625" style="4" customWidth="1"/>
    <col min="2812" max="2816" width="10.42578125" style="4" customWidth="1"/>
    <col min="2817" max="2817" width="12" style="4" bestFit="1" customWidth="1"/>
    <col min="2818" max="2818" width="17.42578125" style="4" customWidth="1"/>
    <col min="2819" max="2819" width="14.85546875" style="4" customWidth="1"/>
    <col min="2820" max="2820" width="16.5703125" style="4" customWidth="1"/>
    <col min="2821" max="2821" width="15.42578125" style="4" customWidth="1"/>
    <col min="2822" max="2822" width="19.5703125" style="4" customWidth="1"/>
    <col min="2823" max="2823" width="30.42578125" style="4" customWidth="1"/>
    <col min="2824" max="2824" width="36.7109375" style="4" customWidth="1"/>
    <col min="2825" max="3054" width="8.42578125" style="4"/>
    <col min="3055" max="3055" width="14.7109375" style="4" customWidth="1"/>
    <col min="3056" max="3057" width="36.42578125" style="4" customWidth="1"/>
    <col min="3058" max="3058" width="42.85546875" style="4" customWidth="1"/>
    <col min="3059" max="3059" width="62.140625" style="4" customWidth="1"/>
    <col min="3060" max="3060" width="23" style="4" customWidth="1"/>
    <col min="3061" max="3061" width="59.5703125" style="4" customWidth="1"/>
    <col min="3062" max="3062" width="44.140625" style="4" customWidth="1"/>
    <col min="3063" max="3063" width="38.140625" style="4" customWidth="1"/>
    <col min="3064" max="3064" width="13.42578125" style="4" customWidth="1"/>
    <col min="3065" max="3065" width="13.85546875" style="4" customWidth="1"/>
    <col min="3066" max="3066" width="10.42578125" style="4" customWidth="1"/>
    <col min="3067" max="3067" width="13.28515625" style="4" customWidth="1"/>
    <col min="3068" max="3072" width="10.42578125" style="4" customWidth="1"/>
    <col min="3073" max="3073" width="12" style="4" bestFit="1" customWidth="1"/>
    <col min="3074" max="3074" width="17.42578125" style="4" customWidth="1"/>
    <col min="3075" max="3075" width="14.85546875" style="4" customWidth="1"/>
    <col min="3076" max="3076" width="16.5703125" style="4" customWidth="1"/>
    <col min="3077" max="3077" width="15.42578125" style="4" customWidth="1"/>
    <col min="3078" max="3078" width="19.5703125" style="4" customWidth="1"/>
    <col min="3079" max="3079" width="30.42578125" style="4" customWidth="1"/>
    <col min="3080" max="3080" width="36.7109375" style="4" customWidth="1"/>
    <col min="3081" max="3310" width="8.42578125" style="4"/>
    <col min="3311" max="3311" width="14.7109375" style="4" customWidth="1"/>
    <col min="3312" max="3313" width="36.42578125" style="4" customWidth="1"/>
    <col min="3314" max="3314" width="42.85546875" style="4" customWidth="1"/>
    <col min="3315" max="3315" width="62.140625" style="4" customWidth="1"/>
    <col min="3316" max="3316" width="23" style="4" customWidth="1"/>
    <col min="3317" max="3317" width="59.5703125" style="4" customWidth="1"/>
    <col min="3318" max="3318" width="44.140625" style="4" customWidth="1"/>
    <col min="3319" max="3319" width="38.140625" style="4" customWidth="1"/>
    <col min="3320" max="3320" width="13.42578125" style="4" customWidth="1"/>
    <col min="3321" max="3321" width="13.85546875" style="4" customWidth="1"/>
    <col min="3322" max="3322" width="10.42578125" style="4" customWidth="1"/>
    <col min="3323" max="3323" width="13.28515625" style="4" customWidth="1"/>
    <col min="3324" max="3328" width="10.42578125" style="4" customWidth="1"/>
    <col min="3329" max="3329" width="12" style="4" bestFit="1" customWidth="1"/>
    <col min="3330" max="3330" width="17.42578125" style="4" customWidth="1"/>
    <col min="3331" max="3331" width="14.85546875" style="4" customWidth="1"/>
    <col min="3332" max="3332" width="16.5703125" style="4" customWidth="1"/>
    <col min="3333" max="3333" width="15.42578125" style="4" customWidth="1"/>
    <col min="3334" max="3334" width="19.5703125" style="4" customWidth="1"/>
    <col min="3335" max="3335" width="30.42578125" style="4" customWidth="1"/>
    <col min="3336" max="3336" width="36.7109375" style="4" customWidth="1"/>
    <col min="3337" max="3566" width="8.42578125" style="4"/>
    <col min="3567" max="3567" width="14.7109375" style="4" customWidth="1"/>
    <col min="3568" max="3569" width="36.42578125" style="4" customWidth="1"/>
    <col min="3570" max="3570" width="42.85546875" style="4" customWidth="1"/>
    <col min="3571" max="3571" width="62.140625" style="4" customWidth="1"/>
    <col min="3572" max="3572" width="23" style="4" customWidth="1"/>
    <col min="3573" max="3573" width="59.5703125" style="4" customWidth="1"/>
    <col min="3574" max="3574" width="44.140625" style="4" customWidth="1"/>
    <col min="3575" max="3575" width="38.140625" style="4" customWidth="1"/>
    <col min="3576" max="3576" width="13.42578125" style="4" customWidth="1"/>
    <col min="3577" max="3577" width="13.85546875" style="4" customWidth="1"/>
    <col min="3578" max="3578" width="10.42578125" style="4" customWidth="1"/>
    <col min="3579" max="3579" width="13.28515625" style="4" customWidth="1"/>
    <col min="3580" max="3584" width="10.42578125" style="4" customWidth="1"/>
    <col min="3585" max="3585" width="12" style="4" bestFit="1" customWidth="1"/>
    <col min="3586" max="3586" width="17.42578125" style="4" customWidth="1"/>
    <col min="3587" max="3587" width="14.85546875" style="4" customWidth="1"/>
    <col min="3588" max="3588" width="16.5703125" style="4" customWidth="1"/>
    <col min="3589" max="3589" width="15.42578125" style="4" customWidth="1"/>
    <col min="3590" max="3590" width="19.5703125" style="4" customWidth="1"/>
    <col min="3591" max="3591" width="30.42578125" style="4" customWidth="1"/>
    <col min="3592" max="3592" width="36.7109375" style="4" customWidth="1"/>
    <col min="3593" max="3822" width="8.42578125" style="4"/>
    <col min="3823" max="3823" width="14.7109375" style="4" customWidth="1"/>
    <col min="3824" max="3825" width="36.42578125" style="4" customWidth="1"/>
    <col min="3826" max="3826" width="42.85546875" style="4" customWidth="1"/>
    <col min="3827" max="3827" width="62.140625" style="4" customWidth="1"/>
    <col min="3828" max="3828" width="23" style="4" customWidth="1"/>
    <col min="3829" max="3829" width="59.5703125" style="4" customWidth="1"/>
    <col min="3830" max="3830" width="44.140625" style="4" customWidth="1"/>
    <col min="3831" max="3831" width="38.140625" style="4" customWidth="1"/>
    <col min="3832" max="3832" width="13.42578125" style="4" customWidth="1"/>
    <col min="3833" max="3833" width="13.85546875" style="4" customWidth="1"/>
    <col min="3834" max="3834" width="10.42578125" style="4" customWidth="1"/>
    <col min="3835" max="3835" width="13.28515625" style="4" customWidth="1"/>
    <col min="3836" max="3840" width="10.42578125" style="4" customWidth="1"/>
    <col min="3841" max="3841" width="12" style="4" bestFit="1" customWidth="1"/>
    <col min="3842" max="3842" width="17.42578125" style="4" customWidth="1"/>
    <col min="3843" max="3843" width="14.85546875" style="4" customWidth="1"/>
    <col min="3844" max="3844" width="16.5703125" style="4" customWidth="1"/>
    <col min="3845" max="3845" width="15.42578125" style="4" customWidth="1"/>
    <col min="3846" max="3846" width="19.5703125" style="4" customWidth="1"/>
    <col min="3847" max="3847" width="30.42578125" style="4" customWidth="1"/>
    <col min="3848" max="3848" width="36.7109375" style="4" customWidth="1"/>
    <col min="3849" max="4078" width="8.42578125" style="4"/>
    <col min="4079" max="4079" width="14.7109375" style="4" customWidth="1"/>
    <col min="4080" max="4081" width="36.42578125" style="4" customWidth="1"/>
    <col min="4082" max="4082" width="42.85546875" style="4" customWidth="1"/>
    <col min="4083" max="4083" width="62.140625" style="4" customWidth="1"/>
    <col min="4084" max="4084" width="23" style="4" customWidth="1"/>
    <col min="4085" max="4085" width="59.5703125" style="4" customWidth="1"/>
    <col min="4086" max="4086" width="44.140625" style="4" customWidth="1"/>
    <col min="4087" max="4087" width="38.140625" style="4" customWidth="1"/>
    <col min="4088" max="4088" width="13.42578125" style="4" customWidth="1"/>
    <col min="4089" max="4089" width="13.85546875" style="4" customWidth="1"/>
    <col min="4090" max="4090" width="10.42578125" style="4" customWidth="1"/>
    <col min="4091" max="4091" width="13.28515625" style="4" customWidth="1"/>
    <col min="4092" max="4096" width="10.42578125" style="4" customWidth="1"/>
    <col min="4097" max="4097" width="12" style="4" bestFit="1" customWidth="1"/>
    <col min="4098" max="4098" width="17.42578125" style="4" customWidth="1"/>
    <col min="4099" max="4099" width="14.85546875" style="4" customWidth="1"/>
    <col min="4100" max="4100" width="16.5703125" style="4" customWidth="1"/>
    <col min="4101" max="4101" width="15.42578125" style="4" customWidth="1"/>
    <col min="4102" max="4102" width="19.5703125" style="4" customWidth="1"/>
    <col min="4103" max="4103" width="30.42578125" style="4" customWidth="1"/>
    <col min="4104" max="4104" width="36.7109375" style="4" customWidth="1"/>
    <col min="4105" max="4334" width="8.42578125" style="4"/>
    <col min="4335" max="4335" width="14.7109375" style="4" customWidth="1"/>
    <col min="4336" max="4337" width="36.42578125" style="4" customWidth="1"/>
    <col min="4338" max="4338" width="42.85546875" style="4" customWidth="1"/>
    <col min="4339" max="4339" width="62.140625" style="4" customWidth="1"/>
    <col min="4340" max="4340" width="23" style="4" customWidth="1"/>
    <col min="4341" max="4341" width="59.5703125" style="4" customWidth="1"/>
    <col min="4342" max="4342" width="44.140625" style="4" customWidth="1"/>
    <col min="4343" max="4343" width="38.140625" style="4" customWidth="1"/>
    <col min="4344" max="4344" width="13.42578125" style="4" customWidth="1"/>
    <col min="4345" max="4345" width="13.85546875" style="4" customWidth="1"/>
    <col min="4346" max="4346" width="10.42578125" style="4" customWidth="1"/>
    <col min="4347" max="4347" width="13.28515625" style="4" customWidth="1"/>
    <col min="4348" max="4352" width="10.42578125" style="4" customWidth="1"/>
    <col min="4353" max="4353" width="12" style="4" bestFit="1" customWidth="1"/>
    <col min="4354" max="4354" width="17.42578125" style="4" customWidth="1"/>
    <col min="4355" max="4355" width="14.85546875" style="4" customWidth="1"/>
    <col min="4356" max="4356" width="16.5703125" style="4" customWidth="1"/>
    <col min="4357" max="4357" width="15.42578125" style="4" customWidth="1"/>
    <col min="4358" max="4358" width="19.5703125" style="4" customWidth="1"/>
    <col min="4359" max="4359" width="30.42578125" style="4" customWidth="1"/>
    <col min="4360" max="4360" width="36.7109375" style="4" customWidth="1"/>
    <col min="4361" max="4590" width="8.42578125" style="4"/>
    <col min="4591" max="4591" width="14.7109375" style="4" customWidth="1"/>
    <col min="4592" max="4593" width="36.42578125" style="4" customWidth="1"/>
    <col min="4594" max="4594" width="42.85546875" style="4" customWidth="1"/>
    <col min="4595" max="4595" width="62.140625" style="4" customWidth="1"/>
    <col min="4596" max="4596" width="23" style="4" customWidth="1"/>
    <col min="4597" max="4597" width="59.5703125" style="4" customWidth="1"/>
    <col min="4598" max="4598" width="44.140625" style="4" customWidth="1"/>
    <col min="4599" max="4599" width="38.140625" style="4" customWidth="1"/>
    <col min="4600" max="4600" width="13.42578125" style="4" customWidth="1"/>
    <col min="4601" max="4601" width="13.85546875" style="4" customWidth="1"/>
    <col min="4602" max="4602" width="10.42578125" style="4" customWidth="1"/>
    <col min="4603" max="4603" width="13.28515625" style="4" customWidth="1"/>
    <col min="4604" max="4608" width="10.42578125" style="4" customWidth="1"/>
    <col min="4609" max="4609" width="12" style="4" bestFit="1" customWidth="1"/>
    <col min="4610" max="4610" width="17.42578125" style="4" customWidth="1"/>
    <col min="4611" max="4611" width="14.85546875" style="4" customWidth="1"/>
    <col min="4612" max="4612" width="16.5703125" style="4" customWidth="1"/>
    <col min="4613" max="4613" width="15.42578125" style="4" customWidth="1"/>
    <col min="4614" max="4614" width="19.5703125" style="4" customWidth="1"/>
    <col min="4615" max="4615" width="30.42578125" style="4" customWidth="1"/>
    <col min="4616" max="4616" width="36.7109375" style="4" customWidth="1"/>
    <col min="4617" max="4846" width="8.42578125" style="4"/>
    <col min="4847" max="4847" width="14.7109375" style="4" customWidth="1"/>
    <col min="4848" max="4849" width="36.42578125" style="4" customWidth="1"/>
    <col min="4850" max="4850" width="42.85546875" style="4" customWidth="1"/>
    <col min="4851" max="4851" width="62.140625" style="4" customWidth="1"/>
    <col min="4852" max="4852" width="23" style="4" customWidth="1"/>
    <col min="4853" max="4853" width="59.5703125" style="4" customWidth="1"/>
    <col min="4854" max="4854" width="44.140625" style="4" customWidth="1"/>
    <col min="4855" max="4855" width="38.140625" style="4" customWidth="1"/>
    <col min="4856" max="4856" width="13.42578125" style="4" customWidth="1"/>
    <col min="4857" max="4857" width="13.85546875" style="4" customWidth="1"/>
    <col min="4858" max="4858" width="10.42578125" style="4" customWidth="1"/>
    <col min="4859" max="4859" width="13.28515625" style="4" customWidth="1"/>
    <col min="4860" max="4864" width="10.42578125" style="4" customWidth="1"/>
    <col min="4865" max="4865" width="12" style="4" bestFit="1" customWidth="1"/>
    <col min="4866" max="4866" width="17.42578125" style="4" customWidth="1"/>
    <col min="4867" max="4867" width="14.85546875" style="4" customWidth="1"/>
    <col min="4868" max="4868" width="16.5703125" style="4" customWidth="1"/>
    <col min="4869" max="4869" width="15.42578125" style="4" customWidth="1"/>
    <col min="4870" max="4870" width="19.5703125" style="4" customWidth="1"/>
    <col min="4871" max="4871" width="30.42578125" style="4" customWidth="1"/>
    <col min="4872" max="4872" width="36.7109375" style="4" customWidth="1"/>
    <col min="4873" max="5102" width="8.42578125" style="4"/>
    <col min="5103" max="5103" width="14.7109375" style="4" customWidth="1"/>
    <col min="5104" max="5105" width="36.42578125" style="4" customWidth="1"/>
    <col min="5106" max="5106" width="42.85546875" style="4" customWidth="1"/>
    <col min="5107" max="5107" width="62.140625" style="4" customWidth="1"/>
    <col min="5108" max="5108" width="23" style="4" customWidth="1"/>
    <col min="5109" max="5109" width="59.5703125" style="4" customWidth="1"/>
    <col min="5110" max="5110" width="44.140625" style="4" customWidth="1"/>
    <col min="5111" max="5111" width="38.140625" style="4" customWidth="1"/>
    <col min="5112" max="5112" width="13.42578125" style="4" customWidth="1"/>
    <col min="5113" max="5113" width="13.85546875" style="4" customWidth="1"/>
    <col min="5114" max="5114" width="10.42578125" style="4" customWidth="1"/>
    <col min="5115" max="5115" width="13.28515625" style="4" customWidth="1"/>
    <col min="5116" max="5120" width="10.42578125" style="4" customWidth="1"/>
    <col min="5121" max="5121" width="12" style="4" bestFit="1" customWidth="1"/>
    <col min="5122" max="5122" width="17.42578125" style="4" customWidth="1"/>
    <col min="5123" max="5123" width="14.85546875" style="4" customWidth="1"/>
    <col min="5124" max="5124" width="16.5703125" style="4" customWidth="1"/>
    <col min="5125" max="5125" width="15.42578125" style="4" customWidth="1"/>
    <col min="5126" max="5126" width="19.5703125" style="4" customWidth="1"/>
    <col min="5127" max="5127" width="30.42578125" style="4" customWidth="1"/>
    <col min="5128" max="5128" width="36.7109375" style="4" customWidth="1"/>
    <col min="5129" max="5358" width="8.42578125" style="4"/>
    <col min="5359" max="5359" width="14.7109375" style="4" customWidth="1"/>
    <col min="5360" max="5361" width="36.42578125" style="4" customWidth="1"/>
    <col min="5362" max="5362" width="42.85546875" style="4" customWidth="1"/>
    <col min="5363" max="5363" width="62.140625" style="4" customWidth="1"/>
    <col min="5364" max="5364" width="23" style="4" customWidth="1"/>
    <col min="5365" max="5365" width="59.5703125" style="4" customWidth="1"/>
    <col min="5366" max="5366" width="44.140625" style="4" customWidth="1"/>
    <col min="5367" max="5367" width="38.140625" style="4" customWidth="1"/>
    <col min="5368" max="5368" width="13.42578125" style="4" customWidth="1"/>
    <col min="5369" max="5369" width="13.85546875" style="4" customWidth="1"/>
    <col min="5370" max="5370" width="10.42578125" style="4" customWidth="1"/>
    <col min="5371" max="5371" width="13.28515625" style="4" customWidth="1"/>
    <col min="5372" max="5376" width="10.42578125" style="4" customWidth="1"/>
    <col min="5377" max="5377" width="12" style="4" bestFit="1" customWidth="1"/>
    <col min="5378" max="5378" width="17.42578125" style="4" customWidth="1"/>
    <col min="5379" max="5379" width="14.85546875" style="4" customWidth="1"/>
    <col min="5380" max="5380" width="16.5703125" style="4" customWidth="1"/>
    <col min="5381" max="5381" width="15.42578125" style="4" customWidth="1"/>
    <col min="5382" max="5382" width="19.5703125" style="4" customWidth="1"/>
    <col min="5383" max="5383" width="30.42578125" style="4" customWidth="1"/>
    <col min="5384" max="5384" width="36.7109375" style="4" customWidth="1"/>
    <col min="5385" max="5614" width="8.42578125" style="4"/>
    <col min="5615" max="5615" width="14.7109375" style="4" customWidth="1"/>
    <col min="5616" max="5617" width="36.42578125" style="4" customWidth="1"/>
    <col min="5618" max="5618" width="42.85546875" style="4" customWidth="1"/>
    <col min="5619" max="5619" width="62.140625" style="4" customWidth="1"/>
    <col min="5620" max="5620" width="23" style="4" customWidth="1"/>
    <col min="5621" max="5621" width="59.5703125" style="4" customWidth="1"/>
    <col min="5622" max="5622" width="44.140625" style="4" customWidth="1"/>
    <col min="5623" max="5623" width="38.140625" style="4" customWidth="1"/>
    <col min="5624" max="5624" width="13.42578125" style="4" customWidth="1"/>
    <col min="5625" max="5625" width="13.85546875" style="4" customWidth="1"/>
    <col min="5626" max="5626" width="10.42578125" style="4" customWidth="1"/>
    <col min="5627" max="5627" width="13.28515625" style="4" customWidth="1"/>
    <col min="5628" max="5632" width="10.42578125" style="4" customWidth="1"/>
    <col min="5633" max="5633" width="12" style="4" bestFit="1" customWidth="1"/>
    <col min="5634" max="5634" width="17.42578125" style="4" customWidth="1"/>
    <col min="5635" max="5635" width="14.85546875" style="4" customWidth="1"/>
    <col min="5636" max="5636" width="16.5703125" style="4" customWidth="1"/>
    <col min="5637" max="5637" width="15.42578125" style="4" customWidth="1"/>
    <col min="5638" max="5638" width="19.5703125" style="4" customWidth="1"/>
    <col min="5639" max="5639" width="30.42578125" style="4" customWidth="1"/>
    <col min="5640" max="5640" width="36.7109375" style="4" customWidth="1"/>
    <col min="5641" max="5870" width="8.42578125" style="4"/>
    <col min="5871" max="5871" width="14.7109375" style="4" customWidth="1"/>
    <col min="5872" max="5873" width="36.42578125" style="4" customWidth="1"/>
    <col min="5874" max="5874" width="42.85546875" style="4" customWidth="1"/>
    <col min="5875" max="5875" width="62.140625" style="4" customWidth="1"/>
    <col min="5876" max="5876" width="23" style="4" customWidth="1"/>
    <col min="5877" max="5877" width="59.5703125" style="4" customWidth="1"/>
    <col min="5878" max="5878" width="44.140625" style="4" customWidth="1"/>
    <col min="5879" max="5879" width="38.140625" style="4" customWidth="1"/>
    <col min="5880" max="5880" width="13.42578125" style="4" customWidth="1"/>
    <col min="5881" max="5881" width="13.85546875" style="4" customWidth="1"/>
    <col min="5882" max="5882" width="10.42578125" style="4" customWidth="1"/>
    <col min="5883" max="5883" width="13.28515625" style="4" customWidth="1"/>
    <col min="5884" max="5888" width="10.42578125" style="4" customWidth="1"/>
    <col min="5889" max="5889" width="12" style="4" bestFit="1" customWidth="1"/>
    <col min="5890" max="5890" width="17.42578125" style="4" customWidth="1"/>
    <col min="5891" max="5891" width="14.85546875" style="4" customWidth="1"/>
    <col min="5892" max="5892" width="16.5703125" style="4" customWidth="1"/>
    <col min="5893" max="5893" width="15.42578125" style="4" customWidth="1"/>
    <col min="5894" max="5894" width="19.5703125" style="4" customWidth="1"/>
    <col min="5895" max="5895" width="30.42578125" style="4" customWidth="1"/>
    <col min="5896" max="5896" width="36.7109375" style="4" customWidth="1"/>
    <col min="5897" max="6126" width="8.42578125" style="4"/>
    <col min="6127" max="6127" width="14.7109375" style="4" customWidth="1"/>
    <col min="6128" max="6129" width="36.42578125" style="4" customWidth="1"/>
    <col min="6130" max="6130" width="42.85546875" style="4" customWidth="1"/>
    <col min="6131" max="6131" width="62.140625" style="4" customWidth="1"/>
    <col min="6132" max="6132" width="23" style="4" customWidth="1"/>
    <col min="6133" max="6133" width="59.5703125" style="4" customWidth="1"/>
    <col min="6134" max="6134" width="44.140625" style="4" customWidth="1"/>
    <col min="6135" max="6135" width="38.140625" style="4" customWidth="1"/>
    <col min="6136" max="6136" width="13.42578125" style="4" customWidth="1"/>
    <col min="6137" max="6137" width="13.85546875" style="4" customWidth="1"/>
    <col min="6138" max="6138" width="10.42578125" style="4" customWidth="1"/>
    <col min="6139" max="6139" width="13.28515625" style="4" customWidth="1"/>
    <col min="6140" max="6144" width="10.42578125" style="4" customWidth="1"/>
    <col min="6145" max="6145" width="12" style="4" bestFit="1" customWidth="1"/>
    <col min="6146" max="6146" width="17.42578125" style="4" customWidth="1"/>
    <col min="6147" max="6147" width="14.85546875" style="4" customWidth="1"/>
    <col min="6148" max="6148" width="16.5703125" style="4" customWidth="1"/>
    <col min="6149" max="6149" width="15.42578125" style="4" customWidth="1"/>
    <col min="6150" max="6150" width="19.5703125" style="4" customWidth="1"/>
    <col min="6151" max="6151" width="30.42578125" style="4" customWidth="1"/>
    <col min="6152" max="6152" width="36.7109375" style="4" customWidth="1"/>
    <col min="6153" max="6382" width="8.42578125" style="4"/>
    <col min="6383" max="6383" width="14.7109375" style="4" customWidth="1"/>
    <col min="6384" max="6385" width="36.42578125" style="4" customWidth="1"/>
    <col min="6386" max="6386" width="42.85546875" style="4" customWidth="1"/>
    <col min="6387" max="6387" width="62.140625" style="4" customWidth="1"/>
    <col min="6388" max="6388" width="23" style="4" customWidth="1"/>
    <col min="6389" max="6389" width="59.5703125" style="4" customWidth="1"/>
    <col min="6390" max="6390" width="44.140625" style="4" customWidth="1"/>
    <col min="6391" max="6391" width="38.140625" style="4" customWidth="1"/>
    <col min="6392" max="6392" width="13.42578125" style="4" customWidth="1"/>
    <col min="6393" max="6393" width="13.85546875" style="4" customWidth="1"/>
    <col min="6394" max="6394" width="10.42578125" style="4" customWidth="1"/>
    <col min="6395" max="6395" width="13.28515625" style="4" customWidth="1"/>
    <col min="6396" max="6400" width="10.42578125" style="4" customWidth="1"/>
    <col min="6401" max="6401" width="12" style="4" bestFit="1" customWidth="1"/>
    <col min="6402" max="6402" width="17.42578125" style="4" customWidth="1"/>
    <col min="6403" max="6403" width="14.85546875" style="4" customWidth="1"/>
    <col min="6404" max="6404" width="16.5703125" style="4" customWidth="1"/>
    <col min="6405" max="6405" width="15.42578125" style="4" customWidth="1"/>
    <col min="6406" max="6406" width="19.5703125" style="4" customWidth="1"/>
    <col min="6407" max="6407" width="30.42578125" style="4" customWidth="1"/>
    <col min="6408" max="6408" width="36.7109375" style="4" customWidth="1"/>
    <col min="6409" max="6638" width="8.42578125" style="4"/>
    <col min="6639" max="6639" width="14.7109375" style="4" customWidth="1"/>
    <col min="6640" max="6641" width="36.42578125" style="4" customWidth="1"/>
    <col min="6642" max="6642" width="42.85546875" style="4" customWidth="1"/>
    <col min="6643" max="6643" width="62.140625" style="4" customWidth="1"/>
    <col min="6644" max="6644" width="23" style="4" customWidth="1"/>
    <col min="6645" max="6645" width="59.5703125" style="4" customWidth="1"/>
    <col min="6646" max="6646" width="44.140625" style="4" customWidth="1"/>
    <col min="6647" max="6647" width="38.140625" style="4" customWidth="1"/>
    <col min="6648" max="6648" width="13.42578125" style="4" customWidth="1"/>
    <col min="6649" max="6649" width="13.85546875" style="4" customWidth="1"/>
    <col min="6650" max="6650" width="10.42578125" style="4" customWidth="1"/>
    <col min="6651" max="6651" width="13.28515625" style="4" customWidth="1"/>
    <col min="6652" max="6656" width="10.42578125" style="4" customWidth="1"/>
    <col min="6657" max="6657" width="12" style="4" bestFit="1" customWidth="1"/>
    <col min="6658" max="6658" width="17.42578125" style="4" customWidth="1"/>
    <col min="6659" max="6659" width="14.85546875" style="4" customWidth="1"/>
    <col min="6660" max="6660" width="16.5703125" style="4" customWidth="1"/>
    <col min="6661" max="6661" width="15.42578125" style="4" customWidth="1"/>
    <col min="6662" max="6662" width="19.5703125" style="4" customWidth="1"/>
    <col min="6663" max="6663" width="30.42578125" style="4" customWidth="1"/>
    <col min="6664" max="6664" width="36.7109375" style="4" customWidth="1"/>
    <col min="6665" max="6894" width="8.42578125" style="4"/>
    <col min="6895" max="6895" width="14.7109375" style="4" customWidth="1"/>
    <col min="6896" max="6897" width="36.42578125" style="4" customWidth="1"/>
    <col min="6898" max="6898" width="42.85546875" style="4" customWidth="1"/>
    <col min="6899" max="6899" width="62.140625" style="4" customWidth="1"/>
    <col min="6900" max="6900" width="23" style="4" customWidth="1"/>
    <col min="6901" max="6901" width="59.5703125" style="4" customWidth="1"/>
    <col min="6902" max="6902" width="44.140625" style="4" customWidth="1"/>
    <col min="6903" max="6903" width="38.140625" style="4" customWidth="1"/>
    <col min="6904" max="6904" width="13.42578125" style="4" customWidth="1"/>
    <col min="6905" max="6905" width="13.85546875" style="4" customWidth="1"/>
    <col min="6906" max="6906" width="10.42578125" style="4" customWidth="1"/>
    <col min="6907" max="6907" width="13.28515625" style="4" customWidth="1"/>
    <col min="6908" max="6912" width="10.42578125" style="4" customWidth="1"/>
    <col min="6913" max="6913" width="12" style="4" bestFit="1" customWidth="1"/>
    <col min="6914" max="6914" width="17.42578125" style="4" customWidth="1"/>
    <col min="6915" max="6915" width="14.85546875" style="4" customWidth="1"/>
    <col min="6916" max="6916" width="16.5703125" style="4" customWidth="1"/>
    <col min="6917" max="6917" width="15.42578125" style="4" customWidth="1"/>
    <col min="6918" max="6918" width="19.5703125" style="4" customWidth="1"/>
    <col min="6919" max="6919" width="30.42578125" style="4" customWidth="1"/>
    <col min="6920" max="6920" width="36.7109375" style="4" customWidth="1"/>
    <col min="6921" max="7150" width="8.42578125" style="4"/>
    <col min="7151" max="7151" width="14.7109375" style="4" customWidth="1"/>
    <col min="7152" max="7153" width="36.42578125" style="4" customWidth="1"/>
    <col min="7154" max="7154" width="42.85546875" style="4" customWidth="1"/>
    <col min="7155" max="7155" width="62.140625" style="4" customWidth="1"/>
    <col min="7156" max="7156" width="23" style="4" customWidth="1"/>
    <col min="7157" max="7157" width="59.5703125" style="4" customWidth="1"/>
    <col min="7158" max="7158" width="44.140625" style="4" customWidth="1"/>
    <col min="7159" max="7159" width="38.140625" style="4" customWidth="1"/>
    <col min="7160" max="7160" width="13.42578125" style="4" customWidth="1"/>
    <col min="7161" max="7161" width="13.85546875" style="4" customWidth="1"/>
    <col min="7162" max="7162" width="10.42578125" style="4" customWidth="1"/>
    <col min="7163" max="7163" width="13.28515625" style="4" customWidth="1"/>
    <col min="7164" max="7168" width="10.42578125" style="4" customWidth="1"/>
    <col min="7169" max="7169" width="12" style="4" bestFit="1" customWidth="1"/>
    <col min="7170" max="7170" width="17.42578125" style="4" customWidth="1"/>
    <col min="7171" max="7171" width="14.85546875" style="4" customWidth="1"/>
    <col min="7172" max="7172" width="16.5703125" style="4" customWidth="1"/>
    <col min="7173" max="7173" width="15.42578125" style="4" customWidth="1"/>
    <col min="7174" max="7174" width="19.5703125" style="4" customWidth="1"/>
    <col min="7175" max="7175" width="30.42578125" style="4" customWidth="1"/>
    <col min="7176" max="7176" width="36.7109375" style="4" customWidth="1"/>
    <col min="7177" max="7406" width="8.42578125" style="4"/>
    <col min="7407" max="7407" width="14.7109375" style="4" customWidth="1"/>
    <col min="7408" max="7409" width="36.42578125" style="4" customWidth="1"/>
    <col min="7410" max="7410" width="42.85546875" style="4" customWidth="1"/>
    <col min="7411" max="7411" width="62.140625" style="4" customWidth="1"/>
    <col min="7412" max="7412" width="23" style="4" customWidth="1"/>
    <col min="7413" max="7413" width="59.5703125" style="4" customWidth="1"/>
    <col min="7414" max="7414" width="44.140625" style="4" customWidth="1"/>
    <col min="7415" max="7415" width="38.140625" style="4" customWidth="1"/>
    <col min="7416" max="7416" width="13.42578125" style="4" customWidth="1"/>
    <col min="7417" max="7417" width="13.85546875" style="4" customWidth="1"/>
    <col min="7418" max="7418" width="10.42578125" style="4" customWidth="1"/>
    <col min="7419" max="7419" width="13.28515625" style="4" customWidth="1"/>
    <col min="7420" max="7424" width="10.42578125" style="4" customWidth="1"/>
    <col min="7425" max="7425" width="12" style="4" bestFit="1" customWidth="1"/>
    <col min="7426" max="7426" width="17.42578125" style="4" customWidth="1"/>
    <col min="7427" max="7427" width="14.85546875" style="4" customWidth="1"/>
    <col min="7428" max="7428" width="16.5703125" style="4" customWidth="1"/>
    <col min="7429" max="7429" width="15.42578125" style="4" customWidth="1"/>
    <col min="7430" max="7430" width="19.5703125" style="4" customWidth="1"/>
    <col min="7431" max="7431" width="30.42578125" style="4" customWidth="1"/>
    <col min="7432" max="7432" width="36.7109375" style="4" customWidth="1"/>
    <col min="7433" max="7662" width="8.42578125" style="4"/>
    <col min="7663" max="7663" width="14.7109375" style="4" customWidth="1"/>
    <col min="7664" max="7665" width="36.42578125" style="4" customWidth="1"/>
    <col min="7666" max="7666" width="42.85546875" style="4" customWidth="1"/>
    <col min="7667" max="7667" width="62.140625" style="4" customWidth="1"/>
    <col min="7668" max="7668" width="23" style="4" customWidth="1"/>
    <col min="7669" max="7669" width="59.5703125" style="4" customWidth="1"/>
    <col min="7670" max="7670" width="44.140625" style="4" customWidth="1"/>
    <col min="7671" max="7671" width="38.140625" style="4" customWidth="1"/>
    <col min="7672" max="7672" width="13.42578125" style="4" customWidth="1"/>
    <col min="7673" max="7673" width="13.85546875" style="4" customWidth="1"/>
    <col min="7674" max="7674" width="10.42578125" style="4" customWidth="1"/>
    <col min="7675" max="7675" width="13.28515625" style="4" customWidth="1"/>
    <col min="7676" max="7680" width="10.42578125" style="4" customWidth="1"/>
    <col min="7681" max="7681" width="12" style="4" bestFit="1" customWidth="1"/>
    <col min="7682" max="7682" width="17.42578125" style="4" customWidth="1"/>
    <col min="7683" max="7683" width="14.85546875" style="4" customWidth="1"/>
    <col min="7684" max="7684" width="16.5703125" style="4" customWidth="1"/>
    <col min="7685" max="7685" width="15.42578125" style="4" customWidth="1"/>
    <col min="7686" max="7686" width="19.5703125" style="4" customWidth="1"/>
    <col min="7687" max="7687" width="30.42578125" style="4" customWidth="1"/>
    <col min="7688" max="7688" width="36.7109375" style="4" customWidth="1"/>
    <col min="7689" max="7918" width="8.42578125" style="4"/>
    <col min="7919" max="7919" width="14.7109375" style="4" customWidth="1"/>
    <col min="7920" max="7921" width="36.42578125" style="4" customWidth="1"/>
    <col min="7922" max="7922" width="42.85546875" style="4" customWidth="1"/>
    <col min="7923" max="7923" width="62.140625" style="4" customWidth="1"/>
    <col min="7924" max="7924" width="23" style="4" customWidth="1"/>
    <col min="7925" max="7925" width="59.5703125" style="4" customWidth="1"/>
    <col min="7926" max="7926" width="44.140625" style="4" customWidth="1"/>
    <col min="7927" max="7927" width="38.140625" style="4" customWidth="1"/>
    <col min="7928" max="7928" width="13.42578125" style="4" customWidth="1"/>
    <col min="7929" max="7929" width="13.85546875" style="4" customWidth="1"/>
    <col min="7930" max="7930" width="10.42578125" style="4" customWidth="1"/>
    <col min="7931" max="7931" width="13.28515625" style="4" customWidth="1"/>
    <col min="7932" max="7936" width="10.42578125" style="4" customWidth="1"/>
    <col min="7937" max="7937" width="12" style="4" bestFit="1" customWidth="1"/>
    <col min="7938" max="7938" width="17.42578125" style="4" customWidth="1"/>
    <col min="7939" max="7939" width="14.85546875" style="4" customWidth="1"/>
    <col min="7940" max="7940" width="16.5703125" style="4" customWidth="1"/>
    <col min="7941" max="7941" width="15.42578125" style="4" customWidth="1"/>
    <col min="7942" max="7942" width="19.5703125" style="4" customWidth="1"/>
    <col min="7943" max="7943" width="30.42578125" style="4" customWidth="1"/>
    <col min="7944" max="7944" width="36.7109375" style="4" customWidth="1"/>
    <col min="7945" max="8174" width="8.42578125" style="4"/>
    <col min="8175" max="8175" width="14.7109375" style="4" customWidth="1"/>
    <col min="8176" max="8177" width="36.42578125" style="4" customWidth="1"/>
    <col min="8178" max="8178" width="42.85546875" style="4" customWidth="1"/>
    <col min="8179" max="8179" width="62.140625" style="4" customWidth="1"/>
    <col min="8180" max="8180" width="23" style="4" customWidth="1"/>
    <col min="8181" max="8181" width="59.5703125" style="4" customWidth="1"/>
    <col min="8182" max="8182" width="44.140625" style="4" customWidth="1"/>
    <col min="8183" max="8183" width="38.140625" style="4" customWidth="1"/>
    <col min="8184" max="8184" width="13.42578125" style="4" customWidth="1"/>
    <col min="8185" max="8185" width="13.85546875" style="4" customWidth="1"/>
    <col min="8186" max="8186" width="10.42578125" style="4" customWidth="1"/>
    <col min="8187" max="8187" width="13.28515625" style="4" customWidth="1"/>
    <col min="8188" max="8192" width="10.42578125" style="4" customWidth="1"/>
    <col min="8193" max="8193" width="12" style="4" bestFit="1" customWidth="1"/>
    <col min="8194" max="8194" width="17.42578125" style="4" customWidth="1"/>
    <col min="8195" max="8195" width="14.85546875" style="4" customWidth="1"/>
    <col min="8196" max="8196" width="16.5703125" style="4" customWidth="1"/>
    <col min="8197" max="8197" width="15.42578125" style="4" customWidth="1"/>
    <col min="8198" max="8198" width="19.5703125" style="4" customWidth="1"/>
    <col min="8199" max="8199" width="30.42578125" style="4" customWidth="1"/>
    <col min="8200" max="8200" width="36.7109375" style="4" customWidth="1"/>
    <col min="8201" max="8430" width="8.42578125" style="4"/>
    <col min="8431" max="8431" width="14.7109375" style="4" customWidth="1"/>
    <col min="8432" max="8433" width="36.42578125" style="4" customWidth="1"/>
    <col min="8434" max="8434" width="42.85546875" style="4" customWidth="1"/>
    <col min="8435" max="8435" width="62.140625" style="4" customWidth="1"/>
    <col min="8436" max="8436" width="23" style="4" customWidth="1"/>
    <col min="8437" max="8437" width="59.5703125" style="4" customWidth="1"/>
    <col min="8438" max="8438" width="44.140625" style="4" customWidth="1"/>
    <col min="8439" max="8439" width="38.140625" style="4" customWidth="1"/>
    <col min="8440" max="8440" width="13.42578125" style="4" customWidth="1"/>
    <col min="8441" max="8441" width="13.85546875" style="4" customWidth="1"/>
    <col min="8442" max="8442" width="10.42578125" style="4" customWidth="1"/>
    <col min="8443" max="8443" width="13.28515625" style="4" customWidth="1"/>
    <col min="8444" max="8448" width="10.42578125" style="4" customWidth="1"/>
    <col min="8449" max="8449" width="12" style="4" bestFit="1" customWidth="1"/>
    <col min="8450" max="8450" width="17.42578125" style="4" customWidth="1"/>
    <col min="8451" max="8451" width="14.85546875" style="4" customWidth="1"/>
    <col min="8452" max="8452" width="16.5703125" style="4" customWidth="1"/>
    <col min="8453" max="8453" width="15.42578125" style="4" customWidth="1"/>
    <col min="8454" max="8454" width="19.5703125" style="4" customWidth="1"/>
    <col min="8455" max="8455" width="30.42578125" style="4" customWidth="1"/>
    <col min="8456" max="8456" width="36.7109375" style="4" customWidth="1"/>
    <col min="8457" max="8686" width="8.42578125" style="4"/>
    <col min="8687" max="8687" width="14.7109375" style="4" customWidth="1"/>
    <col min="8688" max="8689" width="36.42578125" style="4" customWidth="1"/>
    <col min="8690" max="8690" width="42.85546875" style="4" customWidth="1"/>
    <col min="8691" max="8691" width="62.140625" style="4" customWidth="1"/>
    <col min="8692" max="8692" width="23" style="4" customWidth="1"/>
    <col min="8693" max="8693" width="59.5703125" style="4" customWidth="1"/>
    <col min="8694" max="8694" width="44.140625" style="4" customWidth="1"/>
    <col min="8695" max="8695" width="38.140625" style="4" customWidth="1"/>
    <col min="8696" max="8696" width="13.42578125" style="4" customWidth="1"/>
    <col min="8697" max="8697" width="13.85546875" style="4" customWidth="1"/>
    <col min="8698" max="8698" width="10.42578125" style="4" customWidth="1"/>
    <col min="8699" max="8699" width="13.28515625" style="4" customWidth="1"/>
    <col min="8700" max="8704" width="10.42578125" style="4" customWidth="1"/>
    <col min="8705" max="8705" width="12" style="4" bestFit="1" customWidth="1"/>
    <col min="8706" max="8706" width="17.42578125" style="4" customWidth="1"/>
    <col min="8707" max="8707" width="14.85546875" style="4" customWidth="1"/>
    <col min="8708" max="8708" width="16.5703125" style="4" customWidth="1"/>
    <col min="8709" max="8709" width="15.42578125" style="4" customWidth="1"/>
    <col min="8710" max="8710" width="19.5703125" style="4" customWidth="1"/>
    <col min="8711" max="8711" width="30.42578125" style="4" customWidth="1"/>
    <col min="8712" max="8712" width="36.7109375" style="4" customWidth="1"/>
    <col min="8713" max="8942" width="8.42578125" style="4"/>
    <col min="8943" max="8943" width="14.7109375" style="4" customWidth="1"/>
    <col min="8944" max="8945" width="36.42578125" style="4" customWidth="1"/>
    <col min="8946" max="8946" width="42.85546875" style="4" customWidth="1"/>
    <col min="8947" max="8947" width="62.140625" style="4" customWidth="1"/>
    <col min="8948" max="8948" width="23" style="4" customWidth="1"/>
    <col min="8949" max="8949" width="59.5703125" style="4" customWidth="1"/>
    <col min="8950" max="8950" width="44.140625" style="4" customWidth="1"/>
    <col min="8951" max="8951" width="38.140625" style="4" customWidth="1"/>
    <col min="8952" max="8952" width="13.42578125" style="4" customWidth="1"/>
    <col min="8953" max="8953" width="13.85546875" style="4" customWidth="1"/>
    <col min="8954" max="8954" width="10.42578125" style="4" customWidth="1"/>
    <col min="8955" max="8955" width="13.28515625" style="4" customWidth="1"/>
    <col min="8956" max="8960" width="10.42578125" style="4" customWidth="1"/>
    <col min="8961" max="8961" width="12" style="4" bestFit="1" customWidth="1"/>
    <col min="8962" max="8962" width="17.42578125" style="4" customWidth="1"/>
    <col min="8963" max="8963" width="14.85546875" style="4" customWidth="1"/>
    <col min="8964" max="8964" width="16.5703125" style="4" customWidth="1"/>
    <col min="8965" max="8965" width="15.42578125" style="4" customWidth="1"/>
    <col min="8966" max="8966" width="19.5703125" style="4" customWidth="1"/>
    <col min="8967" max="8967" width="30.42578125" style="4" customWidth="1"/>
    <col min="8968" max="8968" width="36.7109375" style="4" customWidth="1"/>
    <col min="8969" max="9198" width="8.42578125" style="4"/>
    <col min="9199" max="9199" width="14.7109375" style="4" customWidth="1"/>
    <col min="9200" max="9201" width="36.42578125" style="4" customWidth="1"/>
    <col min="9202" max="9202" width="42.85546875" style="4" customWidth="1"/>
    <col min="9203" max="9203" width="62.140625" style="4" customWidth="1"/>
    <col min="9204" max="9204" width="23" style="4" customWidth="1"/>
    <col min="9205" max="9205" width="59.5703125" style="4" customWidth="1"/>
    <col min="9206" max="9206" width="44.140625" style="4" customWidth="1"/>
    <col min="9207" max="9207" width="38.140625" style="4" customWidth="1"/>
    <col min="9208" max="9208" width="13.42578125" style="4" customWidth="1"/>
    <col min="9209" max="9209" width="13.85546875" style="4" customWidth="1"/>
    <col min="9210" max="9210" width="10.42578125" style="4" customWidth="1"/>
    <col min="9211" max="9211" width="13.28515625" style="4" customWidth="1"/>
    <col min="9212" max="9216" width="10.42578125" style="4" customWidth="1"/>
    <col min="9217" max="9217" width="12" style="4" bestFit="1" customWidth="1"/>
    <col min="9218" max="9218" width="17.42578125" style="4" customWidth="1"/>
    <col min="9219" max="9219" width="14.85546875" style="4" customWidth="1"/>
    <col min="9220" max="9220" width="16.5703125" style="4" customWidth="1"/>
    <col min="9221" max="9221" width="15.42578125" style="4" customWidth="1"/>
    <col min="9222" max="9222" width="19.5703125" style="4" customWidth="1"/>
    <col min="9223" max="9223" width="30.42578125" style="4" customWidth="1"/>
    <col min="9224" max="9224" width="36.7109375" style="4" customWidth="1"/>
    <col min="9225" max="9454" width="8.42578125" style="4"/>
    <col min="9455" max="9455" width="14.7109375" style="4" customWidth="1"/>
    <col min="9456" max="9457" width="36.42578125" style="4" customWidth="1"/>
    <col min="9458" max="9458" width="42.85546875" style="4" customWidth="1"/>
    <col min="9459" max="9459" width="62.140625" style="4" customWidth="1"/>
    <col min="9460" max="9460" width="23" style="4" customWidth="1"/>
    <col min="9461" max="9461" width="59.5703125" style="4" customWidth="1"/>
    <col min="9462" max="9462" width="44.140625" style="4" customWidth="1"/>
    <col min="9463" max="9463" width="38.140625" style="4" customWidth="1"/>
    <col min="9464" max="9464" width="13.42578125" style="4" customWidth="1"/>
    <col min="9465" max="9465" width="13.85546875" style="4" customWidth="1"/>
    <col min="9466" max="9466" width="10.42578125" style="4" customWidth="1"/>
    <col min="9467" max="9467" width="13.28515625" style="4" customWidth="1"/>
    <col min="9468" max="9472" width="10.42578125" style="4" customWidth="1"/>
    <col min="9473" max="9473" width="12" style="4" bestFit="1" customWidth="1"/>
    <col min="9474" max="9474" width="17.42578125" style="4" customWidth="1"/>
    <col min="9475" max="9475" width="14.85546875" style="4" customWidth="1"/>
    <col min="9476" max="9476" width="16.5703125" style="4" customWidth="1"/>
    <col min="9477" max="9477" width="15.42578125" style="4" customWidth="1"/>
    <col min="9478" max="9478" width="19.5703125" style="4" customWidth="1"/>
    <col min="9479" max="9479" width="30.42578125" style="4" customWidth="1"/>
    <col min="9480" max="9480" width="36.7109375" style="4" customWidth="1"/>
    <col min="9481" max="9710" width="8.42578125" style="4"/>
    <col min="9711" max="9711" width="14.7109375" style="4" customWidth="1"/>
    <col min="9712" max="9713" width="36.42578125" style="4" customWidth="1"/>
    <col min="9714" max="9714" width="42.85546875" style="4" customWidth="1"/>
    <col min="9715" max="9715" width="62.140625" style="4" customWidth="1"/>
    <col min="9716" max="9716" width="23" style="4" customWidth="1"/>
    <col min="9717" max="9717" width="59.5703125" style="4" customWidth="1"/>
    <col min="9718" max="9718" width="44.140625" style="4" customWidth="1"/>
    <col min="9719" max="9719" width="38.140625" style="4" customWidth="1"/>
    <col min="9720" max="9720" width="13.42578125" style="4" customWidth="1"/>
    <col min="9721" max="9721" width="13.85546875" style="4" customWidth="1"/>
    <col min="9722" max="9722" width="10.42578125" style="4" customWidth="1"/>
    <col min="9723" max="9723" width="13.28515625" style="4" customWidth="1"/>
    <col min="9724" max="9728" width="10.42578125" style="4" customWidth="1"/>
    <col min="9729" max="9729" width="12" style="4" bestFit="1" customWidth="1"/>
    <col min="9730" max="9730" width="17.42578125" style="4" customWidth="1"/>
    <col min="9731" max="9731" width="14.85546875" style="4" customWidth="1"/>
    <col min="9732" max="9732" width="16.5703125" style="4" customWidth="1"/>
    <col min="9733" max="9733" width="15.42578125" style="4" customWidth="1"/>
    <col min="9734" max="9734" width="19.5703125" style="4" customWidth="1"/>
    <col min="9735" max="9735" width="30.42578125" style="4" customWidth="1"/>
    <col min="9736" max="9736" width="36.7109375" style="4" customWidth="1"/>
    <col min="9737" max="9966" width="8.42578125" style="4"/>
    <col min="9967" max="9967" width="14.7109375" style="4" customWidth="1"/>
    <col min="9968" max="9969" width="36.42578125" style="4" customWidth="1"/>
    <col min="9970" max="9970" width="42.85546875" style="4" customWidth="1"/>
    <col min="9971" max="9971" width="62.140625" style="4" customWidth="1"/>
    <col min="9972" max="9972" width="23" style="4" customWidth="1"/>
    <col min="9973" max="9973" width="59.5703125" style="4" customWidth="1"/>
    <col min="9974" max="9974" width="44.140625" style="4" customWidth="1"/>
    <col min="9975" max="9975" width="38.140625" style="4" customWidth="1"/>
    <col min="9976" max="9976" width="13.42578125" style="4" customWidth="1"/>
    <col min="9977" max="9977" width="13.85546875" style="4" customWidth="1"/>
    <col min="9978" max="9978" width="10.42578125" style="4" customWidth="1"/>
    <col min="9979" max="9979" width="13.28515625" style="4" customWidth="1"/>
    <col min="9980" max="9984" width="10.42578125" style="4" customWidth="1"/>
    <col min="9985" max="9985" width="12" style="4" bestFit="1" customWidth="1"/>
    <col min="9986" max="9986" width="17.42578125" style="4" customWidth="1"/>
    <col min="9987" max="9987" width="14.85546875" style="4" customWidth="1"/>
    <col min="9988" max="9988" width="16.5703125" style="4" customWidth="1"/>
    <col min="9989" max="9989" width="15.42578125" style="4" customWidth="1"/>
    <col min="9990" max="9990" width="19.5703125" style="4" customWidth="1"/>
    <col min="9991" max="9991" width="30.42578125" style="4" customWidth="1"/>
    <col min="9992" max="9992" width="36.7109375" style="4" customWidth="1"/>
    <col min="9993" max="10222" width="8.42578125" style="4"/>
    <col min="10223" max="10223" width="14.7109375" style="4" customWidth="1"/>
    <col min="10224" max="10225" width="36.42578125" style="4" customWidth="1"/>
    <col min="10226" max="10226" width="42.85546875" style="4" customWidth="1"/>
    <col min="10227" max="10227" width="62.140625" style="4" customWidth="1"/>
    <col min="10228" max="10228" width="23" style="4" customWidth="1"/>
    <col min="10229" max="10229" width="59.5703125" style="4" customWidth="1"/>
    <col min="10230" max="10230" width="44.140625" style="4" customWidth="1"/>
    <col min="10231" max="10231" width="38.140625" style="4" customWidth="1"/>
    <col min="10232" max="10232" width="13.42578125" style="4" customWidth="1"/>
    <col min="10233" max="10233" width="13.85546875" style="4" customWidth="1"/>
    <col min="10234" max="10234" width="10.42578125" style="4" customWidth="1"/>
    <col min="10235" max="10235" width="13.28515625" style="4" customWidth="1"/>
    <col min="10236" max="10240" width="10.42578125" style="4" customWidth="1"/>
    <col min="10241" max="10241" width="12" style="4" bestFit="1" customWidth="1"/>
    <col min="10242" max="10242" width="17.42578125" style="4" customWidth="1"/>
    <col min="10243" max="10243" width="14.85546875" style="4" customWidth="1"/>
    <col min="10244" max="10244" width="16.5703125" style="4" customWidth="1"/>
    <col min="10245" max="10245" width="15.42578125" style="4" customWidth="1"/>
    <col min="10246" max="10246" width="19.5703125" style="4" customWidth="1"/>
    <col min="10247" max="10247" width="30.42578125" style="4" customWidth="1"/>
    <col min="10248" max="10248" width="36.7109375" style="4" customWidth="1"/>
    <col min="10249" max="10478" width="8.42578125" style="4"/>
    <col min="10479" max="10479" width="14.7109375" style="4" customWidth="1"/>
    <col min="10480" max="10481" width="36.42578125" style="4" customWidth="1"/>
    <col min="10482" max="10482" width="42.85546875" style="4" customWidth="1"/>
    <col min="10483" max="10483" width="62.140625" style="4" customWidth="1"/>
    <col min="10484" max="10484" width="23" style="4" customWidth="1"/>
    <col min="10485" max="10485" width="59.5703125" style="4" customWidth="1"/>
    <col min="10486" max="10486" width="44.140625" style="4" customWidth="1"/>
    <col min="10487" max="10487" width="38.140625" style="4" customWidth="1"/>
    <col min="10488" max="10488" width="13.42578125" style="4" customWidth="1"/>
    <col min="10489" max="10489" width="13.85546875" style="4" customWidth="1"/>
    <col min="10490" max="10490" width="10.42578125" style="4" customWidth="1"/>
    <col min="10491" max="10491" width="13.28515625" style="4" customWidth="1"/>
    <col min="10492" max="10496" width="10.42578125" style="4" customWidth="1"/>
    <col min="10497" max="10497" width="12" style="4" bestFit="1" customWidth="1"/>
    <col min="10498" max="10498" width="17.42578125" style="4" customWidth="1"/>
    <col min="10499" max="10499" width="14.85546875" style="4" customWidth="1"/>
    <col min="10500" max="10500" width="16.5703125" style="4" customWidth="1"/>
    <col min="10501" max="10501" width="15.42578125" style="4" customWidth="1"/>
    <col min="10502" max="10502" width="19.5703125" style="4" customWidth="1"/>
    <col min="10503" max="10503" width="30.42578125" style="4" customWidth="1"/>
    <col min="10504" max="10504" width="36.7109375" style="4" customWidth="1"/>
    <col min="10505" max="10734" width="8.42578125" style="4"/>
    <col min="10735" max="10735" width="14.7109375" style="4" customWidth="1"/>
    <col min="10736" max="10737" width="36.42578125" style="4" customWidth="1"/>
    <col min="10738" max="10738" width="42.85546875" style="4" customWidth="1"/>
    <col min="10739" max="10739" width="62.140625" style="4" customWidth="1"/>
    <col min="10740" max="10740" width="23" style="4" customWidth="1"/>
    <col min="10741" max="10741" width="59.5703125" style="4" customWidth="1"/>
    <col min="10742" max="10742" width="44.140625" style="4" customWidth="1"/>
    <col min="10743" max="10743" width="38.140625" style="4" customWidth="1"/>
    <col min="10744" max="10744" width="13.42578125" style="4" customWidth="1"/>
    <col min="10745" max="10745" width="13.85546875" style="4" customWidth="1"/>
    <col min="10746" max="10746" width="10.42578125" style="4" customWidth="1"/>
    <col min="10747" max="10747" width="13.28515625" style="4" customWidth="1"/>
    <col min="10748" max="10752" width="10.42578125" style="4" customWidth="1"/>
    <col min="10753" max="10753" width="12" style="4" bestFit="1" customWidth="1"/>
    <col min="10754" max="10754" width="17.42578125" style="4" customWidth="1"/>
    <col min="10755" max="10755" width="14.85546875" style="4" customWidth="1"/>
    <col min="10756" max="10756" width="16.5703125" style="4" customWidth="1"/>
    <col min="10757" max="10757" width="15.42578125" style="4" customWidth="1"/>
    <col min="10758" max="10758" width="19.5703125" style="4" customWidth="1"/>
    <col min="10759" max="10759" width="30.42578125" style="4" customWidth="1"/>
    <col min="10760" max="10760" width="36.7109375" style="4" customWidth="1"/>
    <col min="10761" max="10990" width="8.42578125" style="4"/>
    <col min="10991" max="10991" width="14.7109375" style="4" customWidth="1"/>
    <col min="10992" max="10993" width="36.42578125" style="4" customWidth="1"/>
    <col min="10994" max="10994" width="42.85546875" style="4" customWidth="1"/>
    <col min="10995" max="10995" width="62.140625" style="4" customWidth="1"/>
    <col min="10996" max="10996" width="23" style="4" customWidth="1"/>
    <col min="10997" max="10997" width="59.5703125" style="4" customWidth="1"/>
    <col min="10998" max="10998" width="44.140625" style="4" customWidth="1"/>
    <col min="10999" max="10999" width="38.140625" style="4" customWidth="1"/>
    <col min="11000" max="11000" width="13.42578125" style="4" customWidth="1"/>
    <col min="11001" max="11001" width="13.85546875" style="4" customWidth="1"/>
    <col min="11002" max="11002" width="10.42578125" style="4" customWidth="1"/>
    <col min="11003" max="11003" width="13.28515625" style="4" customWidth="1"/>
    <col min="11004" max="11008" width="10.42578125" style="4" customWidth="1"/>
    <col min="11009" max="11009" width="12" style="4" bestFit="1" customWidth="1"/>
    <col min="11010" max="11010" width="17.42578125" style="4" customWidth="1"/>
    <col min="11011" max="11011" width="14.85546875" style="4" customWidth="1"/>
    <col min="11012" max="11012" width="16.5703125" style="4" customWidth="1"/>
    <col min="11013" max="11013" width="15.42578125" style="4" customWidth="1"/>
    <col min="11014" max="11014" width="19.5703125" style="4" customWidth="1"/>
    <col min="11015" max="11015" width="30.42578125" style="4" customWidth="1"/>
    <col min="11016" max="11016" width="36.7109375" style="4" customWidth="1"/>
    <col min="11017" max="11246" width="8.42578125" style="4"/>
    <col min="11247" max="11247" width="14.7109375" style="4" customWidth="1"/>
    <col min="11248" max="11249" width="36.42578125" style="4" customWidth="1"/>
    <col min="11250" max="11250" width="42.85546875" style="4" customWidth="1"/>
    <col min="11251" max="11251" width="62.140625" style="4" customWidth="1"/>
    <col min="11252" max="11252" width="23" style="4" customWidth="1"/>
    <col min="11253" max="11253" width="59.5703125" style="4" customWidth="1"/>
    <col min="11254" max="11254" width="44.140625" style="4" customWidth="1"/>
    <col min="11255" max="11255" width="38.140625" style="4" customWidth="1"/>
    <col min="11256" max="11256" width="13.42578125" style="4" customWidth="1"/>
    <col min="11257" max="11257" width="13.85546875" style="4" customWidth="1"/>
    <col min="11258" max="11258" width="10.42578125" style="4" customWidth="1"/>
    <col min="11259" max="11259" width="13.28515625" style="4" customWidth="1"/>
    <col min="11260" max="11264" width="10.42578125" style="4" customWidth="1"/>
    <col min="11265" max="11265" width="12" style="4" bestFit="1" customWidth="1"/>
    <col min="11266" max="11266" width="17.42578125" style="4" customWidth="1"/>
    <col min="11267" max="11267" width="14.85546875" style="4" customWidth="1"/>
    <col min="11268" max="11268" width="16.5703125" style="4" customWidth="1"/>
    <col min="11269" max="11269" width="15.42578125" style="4" customWidth="1"/>
    <col min="11270" max="11270" width="19.5703125" style="4" customWidth="1"/>
    <col min="11271" max="11271" width="30.42578125" style="4" customWidth="1"/>
    <col min="11272" max="11272" width="36.7109375" style="4" customWidth="1"/>
    <col min="11273" max="11502" width="8.42578125" style="4"/>
    <col min="11503" max="11503" width="14.7109375" style="4" customWidth="1"/>
    <col min="11504" max="11505" width="36.42578125" style="4" customWidth="1"/>
    <col min="11506" max="11506" width="42.85546875" style="4" customWidth="1"/>
    <col min="11507" max="11507" width="62.140625" style="4" customWidth="1"/>
    <col min="11508" max="11508" width="23" style="4" customWidth="1"/>
    <col min="11509" max="11509" width="59.5703125" style="4" customWidth="1"/>
    <col min="11510" max="11510" width="44.140625" style="4" customWidth="1"/>
    <col min="11511" max="11511" width="38.140625" style="4" customWidth="1"/>
    <col min="11512" max="11512" width="13.42578125" style="4" customWidth="1"/>
    <col min="11513" max="11513" width="13.85546875" style="4" customWidth="1"/>
    <col min="11514" max="11514" width="10.42578125" style="4" customWidth="1"/>
    <col min="11515" max="11515" width="13.28515625" style="4" customWidth="1"/>
    <col min="11516" max="11520" width="10.42578125" style="4" customWidth="1"/>
    <col min="11521" max="11521" width="12" style="4" bestFit="1" customWidth="1"/>
    <col min="11522" max="11522" width="17.42578125" style="4" customWidth="1"/>
    <col min="11523" max="11523" width="14.85546875" style="4" customWidth="1"/>
    <col min="11524" max="11524" width="16.5703125" style="4" customWidth="1"/>
    <col min="11525" max="11525" width="15.42578125" style="4" customWidth="1"/>
    <col min="11526" max="11526" width="19.5703125" style="4" customWidth="1"/>
    <col min="11527" max="11527" width="30.42578125" style="4" customWidth="1"/>
    <col min="11528" max="11528" width="36.7109375" style="4" customWidth="1"/>
    <col min="11529" max="11758" width="8.42578125" style="4"/>
    <col min="11759" max="11759" width="14.7109375" style="4" customWidth="1"/>
    <col min="11760" max="11761" width="36.42578125" style="4" customWidth="1"/>
    <col min="11762" max="11762" width="42.85546875" style="4" customWidth="1"/>
    <col min="11763" max="11763" width="62.140625" style="4" customWidth="1"/>
    <col min="11764" max="11764" width="23" style="4" customWidth="1"/>
    <col min="11765" max="11765" width="59.5703125" style="4" customWidth="1"/>
    <col min="11766" max="11766" width="44.140625" style="4" customWidth="1"/>
    <col min="11767" max="11767" width="38.140625" style="4" customWidth="1"/>
    <col min="11768" max="11768" width="13.42578125" style="4" customWidth="1"/>
    <col min="11769" max="11769" width="13.85546875" style="4" customWidth="1"/>
    <col min="11770" max="11770" width="10.42578125" style="4" customWidth="1"/>
    <col min="11771" max="11771" width="13.28515625" style="4" customWidth="1"/>
    <col min="11772" max="11776" width="10.42578125" style="4" customWidth="1"/>
    <col min="11777" max="11777" width="12" style="4" bestFit="1" customWidth="1"/>
    <col min="11778" max="11778" width="17.42578125" style="4" customWidth="1"/>
    <col min="11779" max="11779" width="14.85546875" style="4" customWidth="1"/>
    <col min="11780" max="11780" width="16.5703125" style="4" customWidth="1"/>
    <col min="11781" max="11781" width="15.42578125" style="4" customWidth="1"/>
    <col min="11782" max="11782" width="19.5703125" style="4" customWidth="1"/>
    <col min="11783" max="11783" width="30.42578125" style="4" customWidth="1"/>
    <col min="11784" max="11784" width="36.7109375" style="4" customWidth="1"/>
    <col min="11785" max="12014" width="8.42578125" style="4"/>
    <col min="12015" max="12015" width="14.7109375" style="4" customWidth="1"/>
    <col min="12016" max="12017" width="36.42578125" style="4" customWidth="1"/>
    <col min="12018" max="12018" width="42.85546875" style="4" customWidth="1"/>
    <col min="12019" max="12019" width="62.140625" style="4" customWidth="1"/>
    <col min="12020" max="12020" width="23" style="4" customWidth="1"/>
    <col min="12021" max="12021" width="59.5703125" style="4" customWidth="1"/>
    <col min="12022" max="12022" width="44.140625" style="4" customWidth="1"/>
    <col min="12023" max="12023" width="38.140625" style="4" customWidth="1"/>
    <col min="12024" max="12024" width="13.42578125" style="4" customWidth="1"/>
    <col min="12025" max="12025" width="13.85546875" style="4" customWidth="1"/>
    <col min="12026" max="12026" width="10.42578125" style="4" customWidth="1"/>
    <col min="12027" max="12027" width="13.28515625" style="4" customWidth="1"/>
    <col min="12028" max="12032" width="10.42578125" style="4" customWidth="1"/>
    <col min="12033" max="12033" width="12" style="4" bestFit="1" customWidth="1"/>
    <col min="12034" max="12034" width="17.42578125" style="4" customWidth="1"/>
    <col min="12035" max="12035" width="14.85546875" style="4" customWidth="1"/>
    <col min="12036" max="12036" width="16.5703125" style="4" customWidth="1"/>
    <col min="12037" max="12037" width="15.42578125" style="4" customWidth="1"/>
    <col min="12038" max="12038" width="19.5703125" style="4" customWidth="1"/>
    <col min="12039" max="12039" width="30.42578125" style="4" customWidth="1"/>
    <col min="12040" max="12040" width="36.7109375" style="4" customWidth="1"/>
    <col min="12041" max="12270" width="8.42578125" style="4"/>
    <col min="12271" max="12271" width="14.7109375" style="4" customWidth="1"/>
    <col min="12272" max="12273" width="36.42578125" style="4" customWidth="1"/>
    <col min="12274" max="12274" width="42.85546875" style="4" customWidth="1"/>
    <col min="12275" max="12275" width="62.140625" style="4" customWidth="1"/>
    <col min="12276" max="12276" width="23" style="4" customWidth="1"/>
    <col min="12277" max="12277" width="59.5703125" style="4" customWidth="1"/>
    <col min="12278" max="12278" width="44.140625" style="4" customWidth="1"/>
    <col min="12279" max="12279" width="38.140625" style="4" customWidth="1"/>
    <col min="12280" max="12280" width="13.42578125" style="4" customWidth="1"/>
    <col min="12281" max="12281" width="13.85546875" style="4" customWidth="1"/>
    <col min="12282" max="12282" width="10.42578125" style="4" customWidth="1"/>
    <col min="12283" max="12283" width="13.28515625" style="4" customWidth="1"/>
    <col min="12284" max="12288" width="10.42578125" style="4" customWidth="1"/>
    <col min="12289" max="12289" width="12" style="4" bestFit="1" customWidth="1"/>
    <col min="12290" max="12290" width="17.42578125" style="4" customWidth="1"/>
    <col min="12291" max="12291" width="14.85546875" style="4" customWidth="1"/>
    <col min="12292" max="12292" width="16.5703125" style="4" customWidth="1"/>
    <col min="12293" max="12293" width="15.42578125" style="4" customWidth="1"/>
    <col min="12294" max="12294" width="19.5703125" style="4" customWidth="1"/>
    <col min="12295" max="12295" width="30.42578125" style="4" customWidth="1"/>
    <col min="12296" max="12296" width="36.7109375" style="4" customWidth="1"/>
    <col min="12297" max="12526" width="8.42578125" style="4"/>
    <col min="12527" max="12527" width="14.7109375" style="4" customWidth="1"/>
    <col min="12528" max="12529" width="36.42578125" style="4" customWidth="1"/>
    <col min="12530" max="12530" width="42.85546875" style="4" customWidth="1"/>
    <col min="12531" max="12531" width="62.140625" style="4" customWidth="1"/>
    <col min="12532" max="12532" width="23" style="4" customWidth="1"/>
    <col min="12533" max="12533" width="59.5703125" style="4" customWidth="1"/>
    <col min="12534" max="12534" width="44.140625" style="4" customWidth="1"/>
    <col min="12535" max="12535" width="38.140625" style="4" customWidth="1"/>
    <col min="12536" max="12536" width="13.42578125" style="4" customWidth="1"/>
    <col min="12537" max="12537" width="13.85546875" style="4" customWidth="1"/>
    <col min="12538" max="12538" width="10.42578125" style="4" customWidth="1"/>
    <col min="12539" max="12539" width="13.28515625" style="4" customWidth="1"/>
    <col min="12540" max="12544" width="10.42578125" style="4" customWidth="1"/>
    <col min="12545" max="12545" width="12" style="4" bestFit="1" customWidth="1"/>
    <col min="12546" max="12546" width="17.42578125" style="4" customWidth="1"/>
    <col min="12547" max="12547" width="14.85546875" style="4" customWidth="1"/>
    <col min="12548" max="12548" width="16.5703125" style="4" customWidth="1"/>
    <col min="12549" max="12549" width="15.42578125" style="4" customWidth="1"/>
    <col min="12550" max="12550" width="19.5703125" style="4" customWidth="1"/>
    <col min="12551" max="12551" width="30.42578125" style="4" customWidth="1"/>
    <col min="12552" max="12552" width="36.7109375" style="4" customWidth="1"/>
    <col min="12553" max="12782" width="8.42578125" style="4"/>
    <col min="12783" max="12783" width="14.7109375" style="4" customWidth="1"/>
    <col min="12784" max="12785" width="36.42578125" style="4" customWidth="1"/>
    <col min="12786" max="12786" width="42.85546875" style="4" customWidth="1"/>
    <col min="12787" max="12787" width="62.140625" style="4" customWidth="1"/>
    <col min="12788" max="12788" width="23" style="4" customWidth="1"/>
    <col min="12789" max="12789" width="59.5703125" style="4" customWidth="1"/>
    <col min="12790" max="12790" width="44.140625" style="4" customWidth="1"/>
    <col min="12791" max="12791" width="38.140625" style="4" customWidth="1"/>
    <col min="12792" max="12792" width="13.42578125" style="4" customWidth="1"/>
    <col min="12793" max="12793" width="13.85546875" style="4" customWidth="1"/>
    <col min="12794" max="12794" width="10.42578125" style="4" customWidth="1"/>
    <col min="12795" max="12795" width="13.28515625" style="4" customWidth="1"/>
    <col min="12796" max="12800" width="10.42578125" style="4" customWidth="1"/>
    <col min="12801" max="12801" width="12" style="4" bestFit="1" customWidth="1"/>
    <col min="12802" max="12802" width="17.42578125" style="4" customWidth="1"/>
    <col min="12803" max="12803" width="14.85546875" style="4" customWidth="1"/>
    <col min="12804" max="12804" width="16.5703125" style="4" customWidth="1"/>
    <col min="12805" max="12805" width="15.42578125" style="4" customWidth="1"/>
    <col min="12806" max="12806" width="19.5703125" style="4" customWidth="1"/>
    <col min="12807" max="12807" width="30.42578125" style="4" customWidth="1"/>
    <col min="12808" max="12808" width="36.7109375" style="4" customWidth="1"/>
    <col min="12809" max="13038" width="8.42578125" style="4"/>
    <col min="13039" max="13039" width="14.7109375" style="4" customWidth="1"/>
    <col min="13040" max="13041" width="36.42578125" style="4" customWidth="1"/>
    <col min="13042" max="13042" width="42.85546875" style="4" customWidth="1"/>
    <col min="13043" max="13043" width="62.140625" style="4" customWidth="1"/>
    <col min="13044" max="13044" width="23" style="4" customWidth="1"/>
    <col min="13045" max="13045" width="59.5703125" style="4" customWidth="1"/>
    <col min="13046" max="13046" width="44.140625" style="4" customWidth="1"/>
    <col min="13047" max="13047" width="38.140625" style="4" customWidth="1"/>
    <col min="13048" max="13048" width="13.42578125" style="4" customWidth="1"/>
    <col min="13049" max="13049" width="13.85546875" style="4" customWidth="1"/>
    <col min="13050" max="13050" width="10.42578125" style="4" customWidth="1"/>
    <col min="13051" max="13051" width="13.28515625" style="4" customWidth="1"/>
    <col min="13052" max="13056" width="10.42578125" style="4" customWidth="1"/>
    <col min="13057" max="13057" width="12" style="4" bestFit="1" customWidth="1"/>
    <col min="13058" max="13058" width="17.42578125" style="4" customWidth="1"/>
    <col min="13059" max="13059" width="14.85546875" style="4" customWidth="1"/>
    <col min="13060" max="13060" width="16.5703125" style="4" customWidth="1"/>
    <col min="13061" max="13061" width="15.42578125" style="4" customWidth="1"/>
    <col min="13062" max="13062" width="19.5703125" style="4" customWidth="1"/>
    <col min="13063" max="13063" width="30.42578125" style="4" customWidth="1"/>
    <col min="13064" max="13064" width="36.7109375" style="4" customWidth="1"/>
    <col min="13065" max="13294" width="8.42578125" style="4"/>
    <col min="13295" max="13295" width="14.7109375" style="4" customWidth="1"/>
    <col min="13296" max="13297" width="36.42578125" style="4" customWidth="1"/>
    <col min="13298" max="13298" width="42.85546875" style="4" customWidth="1"/>
    <col min="13299" max="13299" width="62.140625" style="4" customWidth="1"/>
    <col min="13300" max="13300" width="23" style="4" customWidth="1"/>
    <col min="13301" max="13301" width="59.5703125" style="4" customWidth="1"/>
    <col min="13302" max="13302" width="44.140625" style="4" customWidth="1"/>
    <col min="13303" max="13303" width="38.140625" style="4" customWidth="1"/>
    <col min="13304" max="13304" width="13.42578125" style="4" customWidth="1"/>
    <col min="13305" max="13305" width="13.85546875" style="4" customWidth="1"/>
    <col min="13306" max="13306" width="10.42578125" style="4" customWidth="1"/>
    <col min="13307" max="13307" width="13.28515625" style="4" customWidth="1"/>
    <col min="13308" max="13312" width="10.42578125" style="4" customWidth="1"/>
    <col min="13313" max="13313" width="12" style="4" bestFit="1" customWidth="1"/>
    <col min="13314" max="13314" width="17.42578125" style="4" customWidth="1"/>
    <col min="13315" max="13315" width="14.85546875" style="4" customWidth="1"/>
    <col min="13316" max="13316" width="16.5703125" style="4" customWidth="1"/>
    <col min="13317" max="13317" width="15.42578125" style="4" customWidth="1"/>
    <col min="13318" max="13318" width="19.5703125" style="4" customWidth="1"/>
    <col min="13319" max="13319" width="30.42578125" style="4" customWidth="1"/>
    <col min="13320" max="13320" width="36.7109375" style="4" customWidth="1"/>
    <col min="13321" max="13550" width="8.42578125" style="4"/>
    <col min="13551" max="13551" width="14.7109375" style="4" customWidth="1"/>
    <col min="13552" max="13553" width="36.42578125" style="4" customWidth="1"/>
    <col min="13554" max="13554" width="42.85546875" style="4" customWidth="1"/>
    <col min="13555" max="13555" width="62.140625" style="4" customWidth="1"/>
    <col min="13556" max="13556" width="23" style="4" customWidth="1"/>
    <col min="13557" max="13557" width="59.5703125" style="4" customWidth="1"/>
    <col min="13558" max="13558" width="44.140625" style="4" customWidth="1"/>
    <col min="13559" max="13559" width="38.140625" style="4" customWidth="1"/>
    <col min="13560" max="13560" width="13.42578125" style="4" customWidth="1"/>
    <col min="13561" max="13561" width="13.85546875" style="4" customWidth="1"/>
    <col min="13562" max="13562" width="10.42578125" style="4" customWidth="1"/>
    <col min="13563" max="13563" width="13.28515625" style="4" customWidth="1"/>
    <col min="13564" max="13568" width="10.42578125" style="4" customWidth="1"/>
    <col min="13569" max="13569" width="12" style="4" bestFit="1" customWidth="1"/>
    <col min="13570" max="13570" width="17.42578125" style="4" customWidth="1"/>
    <col min="13571" max="13571" width="14.85546875" style="4" customWidth="1"/>
    <col min="13572" max="13572" width="16.5703125" style="4" customWidth="1"/>
    <col min="13573" max="13573" width="15.42578125" style="4" customWidth="1"/>
    <col min="13574" max="13574" width="19.5703125" style="4" customWidth="1"/>
    <col min="13575" max="13575" width="30.42578125" style="4" customWidth="1"/>
    <col min="13576" max="13576" width="36.7109375" style="4" customWidth="1"/>
    <col min="13577" max="13806" width="8.42578125" style="4"/>
    <col min="13807" max="13807" width="14.7109375" style="4" customWidth="1"/>
    <col min="13808" max="13809" width="36.42578125" style="4" customWidth="1"/>
    <col min="13810" max="13810" width="42.85546875" style="4" customWidth="1"/>
    <col min="13811" max="13811" width="62.140625" style="4" customWidth="1"/>
    <col min="13812" max="13812" width="23" style="4" customWidth="1"/>
    <col min="13813" max="13813" width="59.5703125" style="4" customWidth="1"/>
    <col min="13814" max="13814" width="44.140625" style="4" customWidth="1"/>
    <col min="13815" max="13815" width="38.140625" style="4" customWidth="1"/>
    <col min="13816" max="13816" width="13.42578125" style="4" customWidth="1"/>
    <col min="13817" max="13817" width="13.85546875" style="4" customWidth="1"/>
    <col min="13818" max="13818" width="10.42578125" style="4" customWidth="1"/>
    <col min="13819" max="13819" width="13.28515625" style="4" customWidth="1"/>
    <col min="13820" max="13824" width="10.42578125" style="4" customWidth="1"/>
    <col min="13825" max="13825" width="12" style="4" bestFit="1" customWidth="1"/>
    <col min="13826" max="13826" width="17.42578125" style="4" customWidth="1"/>
    <col min="13827" max="13827" width="14.85546875" style="4" customWidth="1"/>
    <col min="13828" max="13828" width="16.5703125" style="4" customWidth="1"/>
    <col min="13829" max="13829" width="15.42578125" style="4" customWidth="1"/>
    <col min="13830" max="13830" width="19.5703125" style="4" customWidth="1"/>
    <col min="13831" max="13831" width="30.42578125" style="4" customWidth="1"/>
    <col min="13832" max="13832" width="36.7109375" style="4" customWidth="1"/>
    <col min="13833" max="14062" width="8.42578125" style="4"/>
    <col min="14063" max="14063" width="14.7109375" style="4" customWidth="1"/>
    <col min="14064" max="14065" width="36.42578125" style="4" customWidth="1"/>
    <col min="14066" max="14066" width="42.85546875" style="4" customWidth="1"/>
    <col min="14067" max="14067" width="62.140625" style="4" customWidth="1"/>
    <col min="14068" max="14068" width="23" style="4" customWidth="1"/>
    <col min="14069" max="14069" width="59.5703125" style="4" customWidth="1"/>
    <col min="14070" max="14070" width="44.140625" style="4" customWidth="1"/>
    <col min="14071" max="14071" width="38.140625" style="4" customWidth="1"/>
    <col min="14072" max="14072" width="13.42578125" style="4" customWidth="1"/>
    <col min="14073" max="14073" width="13.85546875" style="4" customWidth="1"/>
    <col min="14074" max="14074" width="10.42578125" style="4" customWidth="1"/>
    <col min="14075" max="14075" width="13.28515625" style="4" customWidth="1"/>
    <col min="14076" max="14080" width="10.42578125" style="4" customWidth="1"/>
    <col min="14081" max="14081" width="12" style="4" bestFit="1" customWidth="1"/>
    <col min="14082" max="14082" width="17.42578125" style="4" customWidth="1"/>
    <col min="14083" max="14083" width="14.85546875" style="4" customWidth="1"/>
    <col min="14084" max="14084" width="16.5703125" style="4" customWidth="1"/>
    <col min="14085" max="14085" width="15.42578125" style="4" customWidth="1"/>
    <col min="14086" max="14086" width="19.5703125" style="4" customWidth="1"/>
    <col min="14087" max="14087" width="30.42578125" style="4" customWidth="1"/>
    <col min="14088" max="14088" width="36.7109375" style="4" customWidth="1"/>
    <col min="14089" max="14318" width="8.42578125" style="4"/>
    <col min="14319" max="14319" width="14.7109375" style="4" customWidth="1"/>
    <col min="14320" max="14321" width="36.42578125" style="4" customWidth="1"/>
    <col min="14322" max="14322" width="42.85546875" style="4" customWidth="1"/>
    <col min="14323" max="14323" width="62.140625" style="4" customWidth="1"/>
    <col min="14324" max="14324" width="23" style="4" customWidth="1"/>
    <col min="14325" max="14325" width="59.5703125" style="4" customWidth="1"/>
    <col min="14326" max="14326" width="44.140625" style="4" customWidth="1"/>
    <col min="14327" max="14327" width="38.140625" style="4" customWidth="1"/>
    <col min="14328" max="14328" width="13.42578125" style="4" customWidth="1"/>
    <col min="14329" max="14329" width="13.85546875" style="4" customWidth="1"/>
    <col min="14330" max="14330" width="10.42578125" style="4" customWidth="1"/>
    <col min="14331" max="14331" width="13.28515625" style="4" customWidth="1"/>
    <col min="14332" max="14336" width="10.42578125" style="4" customWidth="1"/>
    <col min="14337" max="14337" width="12" style="4" bestFit="1" customWidth="1"/>
    <col min="14338" max="14338" width="17.42578125" style="4" customWidth="1"/>
    <col min="14339" max="14339" width="14.85546875" style="4" customWidth="1"/>
    <col min="14340" max="14340" width="16.5703125" style="4" customWidth="1"/>
    <col min="14341" max="14341" width="15.42578125" style="4" customWidth="1"/>
    <col min="14342" max="14342" width="19.5703125" style="4" customWidth="1"/>
    <col min="14343" max="14343" width="30.42578125" style="4" customWidth="1"/>
    <col min="14344" max="14344" width="36.7109375" style="4" customWidth="1"/>
    <col min="14345" max="14574" width="8.42578125" style="4"/>
    <col min="14575" max="14575" width="14.7109375" style="4" customWidth="1"/>
    <col min="14576" max="14577" width="36.42578125" style="4" customWidth="1"/>
    <col min="14578" max="14578" width="42.85546875" style="4" customWidth="1"/>
    <col min="14579" max="14579" width="62.140625" style="4" customWidth="1"/>
    <col min="14580" max="14580" width="23" style="4" customWidth="1"/>
    <col min="14581" max="14581" width="59.5703125" style="4" customWidth="1"/>
    <col min="14582" max="14582" width="44.140625" style="4" customWidth="1"/>
    <col min="14583" max="14583" width="38.140625" style="4" customWidth="1"/>
    <col min="14584" max="14584" width="13.42578125" style="4" customWidth="1"/>
    <col min="14585" max="14585" width="13.85546875" style="4" customWidth="1"/>
    <col min="14586" max="14586" width="10.42578125" style="4" customWidth="1"/>
    <col min="14587" max="14587" width="13.28515625" style="4" customWidth="1"/>
    <col min="14588" max="14592" width="10.42578125" style="4" customWidth="1"/>
    <col min="14593" max="14593" width="12" style="4" bestFit="1" customWidth="1"/>
    <col min="14594" max="14594" width="17.42578125" style="4" customWidth="1"/>
    <col min="14595" max="14595" width="14.85546875" style="4" customWidth="1"/>
    <col min="14596" max="14596" width="16.5703125" style="4" customWidth="1"/>
    <col min="14597" max="14597" width="15.42578125" style="4" customWidth="1"/>
    <col min="14598" max="14598" width="19.5703125" style="4" customWidth="1"/>
    <col min="14599" max="14599" width="30.42578125" style="4" customWidth="1"/>
    <col min="14600" max="14600" width="36.7109375" style="4" customWidth="1"/>
    <col min="14601" max="14830" width="8.42578125" style="4"/>
    <col min="14831" max="14831" width="14.7109375" style="4" customWidth="1"/>
    <col min="14832" max="14833" width="36.42578125" style="4" customWidth="1"/>
    <col min="14834" max="14834" width="42.85546875" style="4" customWidth="1"/>
    <col min="14835" max="14835" width="62.140625" style="4" customWidth="1"/>
    <col min="14836" max="14836" width="23" style="4" customWidth="1"/>
    <col min="14837" max="14837" width="59.5703125" style="4" customWidth="1"/>
    <col min="14838" max="14838" width="44.140625" style="4" customWidth="1"/>
    <col min="14839" max="14839" width="38.140625" style="4" customWidth="1"/>
    <col min="14840" max="14840" width="13.42578125" style="4" customWidth="1"/>
    <col min="14841" max="14841" width="13.85546875" style="4" customWidth="1"/>
    <col min="14842" max="14842" width="10.42578125" style="4" customWidth="1"/>
    <col min="14843" max="14843" width="13.28515625" style="4" customWidth="1"/>
    <col min="14844" max="14848" width="10.42578125" style="4" customWidth="1"/>
    <col min="14849" max="14849" width="12" style="4" bestFit="1" customWidth="1"/>
    <col min="14850" max="14850" width="17.42578125" style="4" customWidth="1"/>
    <col min="14851" max="14851" width="14.85546875" style="4" customWidth="1"/>
    <col min="14852" max="14852" width="16.5703125" style="4" customWidth="1"/>
    <col min="14853" max="14853" width="15.42578125" style="4" customWidth="1"/>
    <col min="14854" max="14854" width="19.5703125" style="4" customWidth="1"/>
    <col min="14855" max="14855" width="30.42578125" style="4" customWidth="1"/>
    <col min="14856" max="14856" width="36.7109375" style="4" customWidth="1"/>
    <col min="14857" max="15086" width="8.42578125" style="4"/>
    <col min="15087" max="15087" width="14.7109375" style="4" customWidth="1"/>
    <col min="15088" max="15089" width="36.42578125" style="4" customWidth="1"/>
    <col min="15090" max="15090" width="42.85546875" style="4" customWidth="1"/>
    <col min="15091" max="15091" width="62.140625" style="4" customWidth="1"/>
    <col min="15092" max="15092" width="23" style="4" customWidth="1"/>
    <col min="15093" max="15093" width="59.5703125" style="4" customWidth="1"/>
    <col min="15094" max="15094" width="44.140625" style="4" customWidth="1"/>
    <col min="15095" max="15095" width="38.140625" style="4" customWidth="1"/>
    <col min="15096" max="15096" width="13.42578125" style="4" customWidth="1"/>
    <col min="15097" max="15097" width="13.85546875" style="4" customWidth="1"/>
    <col min="15098" max="15098" width="10.42578125" style="4" customWidth="1"/>
    <col min="15099" max="15099" width="13.28515625" style="4" customWidth="1"/>
    <col min="15100" max="15104" width="10.42578125" style="4" customWidth="1"/>
    <col min="15105" max="15105" width="12" style="4" bestFit="1" customWidth="1"/>
    <col min="15106" max="15106" width="17.42578125" style="4" customWidth="1"/>
    <col min="15107" max="15107" width="14.85546875" style="4" customWidth="1"/>
    <col min="15108" max="15108" width="16.5703125" style="4" customWidth="1"/>
    <col min="15109" max="15109" width="15.42578125" style="4" customWidth="1"/>
    <col min="15110" max="15110" width="19.5703125" style="4" customWidth="1"/>
    <col min="15111" max="15111" width="30.42578125" style="4" customWidth="1"/>
    <col min="15112" max="15112" width="36.7109375" style="4" customWidth="1"/>
    <col min="15113" max="15342" width="8.42578125" style="4"/>
    <col min="15343" max="15343" width="14.7109375" style="4" customWidth="1"/>
    <col min="15344" max="15345" width="36.42578125" style="4" customWidth="1"/>
    <col min="15346" max="15346" width="42.85546875" style="4" customWidth="1"/>
    <col min="15347" max="15347" width="62.140625" style="4" customWidth="1"/>
    <col min="15348" max="15348" width="23" style="4" customWidth="1"/>
    <col min="15349" max="15349" width="59.5703125" style="4" customWidth="1"/>
    <col min="15350" max="15350" width="44.140625" style="4" customWidth="1"/>
    <col min="15351" max="15351" width="38.140625" style="4" customWidth="1"/>
    <col min="15352" max="15352" width="13.42578125" style="4" customWidth="1"/>
    <col min="15353" max="15353" width="13.85546875" style="4" customWidth="1"/>
    <col min="15354" max="15354" width="10.42578125" style="4" customWidth="1"/>
    <col min="15355" max="15355" width="13.28515625" style="4" customWidth="1"/>
    <col min="15356" max="15360" width="10.42578125" style="4" customWidth="1"/>
    <col min="15361" max="15361" width="12" style="4" bestFit="1" customWidth="1"/>
    <col min="15362" max="15362" width="17.42578125" style="4" customWidth="1"/>
    <col min="15363" max="15363" width="14.85546875" style="4" customWidth="1"/>
    <col min="15364" max="15364" width="16.5703125" style="4" customWidth="1"/>
    <col min="15365" max="15365" width="15.42578125" style="4" customWidth="1"/>
    <col min="15366" max="15366" width="19.5703125" style="4" customWidth="1"/>
    <col min="15367" max="15367" width="30.42578125" style="4" customWidth="1"/>
    <col min="15368" max="15368" width="36.7109375" style="4" customWidth="1"/>
    <col min="15369" max="15598" width="8.42578125" style="4"/>
    <col min="15599" max="15599" width="14.7109375" style="4" customWidth="1"/>
    <col min="15600" max="15601" width="36.42578125" style="4" customWidth="1"/>
    <col min="15602" max="15602" width="42.85546875" style="4" customWidth="1"/>
    <col min="15603" max="15603" width="62.140625" style="4" customWidth="1"/>
    <col min="15604" max="15604" width="23" style="4" customWidth="1"/>
    <col min="15605" max="15605" width="59.5703125" style="4" customWidth="1"/>
    <col min="15606" max="15606" width="44.140625" style="4" customWidth="1"/>
    <col min="15607" max="15607" width="38.140625" style="4" customWidth="1"/>
    <col min="15608" max="15608" width="13.42578125" style="4" customWidth="1"/>
    <col min="15609" max="15609" width="13.85546875" style="4" customWidth="1"/>
    <col min="15610" max="15610" width="10.42578125" style="4" customWidth="1"/>
    <col min="15611" max="15611" width="13.28515625" style="4" customWidth="1"/>
    <col min="15612" max="15616" width="10.42578125" style="4" customWidth="1"/>
    <col min="15617" max="15617" width="12" style="4" bestFit="1" customWidth="1"/>
    <col min="15618" max="15618" width="17.42578125" style="4" customWidth="1"/>
    <col min="15619" max="15619" width="14.85546875" style="4" customWidth="1"/>
    <col min="15620" max="15620" width="16.5703125" style="4" customWidth="1"/>
    <col min="15621" max="15621" width="15.42578125" style="4" customWidth="1"/>
    <col min="15622" max="15622" width="19.5703125" style="4" customWidth="1"/>
    <col min="15623" max="15623" width="30.42578125" style="4" customWidth="1"/>
    <col min="15624" max="15624" width="36.7109375" style="4" customWidth="1"/>
    <col min="15625" max="15854" width="8.42578125" style="4"/>
    <col min="15855" max="15855" width="14.7109375" style="4" customWidth="1"/>
    <col min="15856" max="15857" width="36.42578125" style="4" customWidth="1"/>
    <col min="15858" max="15858" width="42.85546875" style="4" customWidth="1"/>
    <col min="15859" max="15859" width="62.140625" style="4" customWidth="1"/>
    <col min="15860" max="15860" width="23" style="4" customWidth="1"/>
    <col min="15861" max="15861" width="59.5703125" style="4" customWidth="1"/>
    <col min="15862" max="15862" width="44.140625" style="4" customWidth="1"/>
    <col min="15863" max="15863" width="38.140625" style="4" customWidth="1"/>
    <col min="15864" max="15864" width="13.42578125" style="4" customWidth="1"/>
    <col min="15865" max="15865" width="13.85546875" style="4" customWidth="1"/>
    <col min="15866" max="15866" width="10.42578125" style="4" customWidth="1"/>
    <col min="15867" max="15867" width="13.28515625" style="4" customWidth="1"/>
    <col min="15868" max="15872" width="10.42578125" style="4" customWidth="1"/>
    <col min="15873" max="15873" width="12" style="4" bestFit="1" customWidth="1"/>
    <col min="15874" max="15874" width="17.42578125" style="4" customWidth="1"/>
    <col min="15875" max="15875" width="14.85546875" style="4" customWidth="1"/>
    <col min="15876" max="15876" width="16.5703125" style="4" customWidth="1"/>
    <col min="15877" max="15877" width="15.42578125" style="4" customWidth="1"/>
    <col min="15878" max="15878" width="19.5703125" style="4" customWidth="1"/>
    <col min="15879" max="15879" width="30.42578125" style="4" customWidth="1"/>
    <col min="15880" max="15880" width="36.7109375" style="4" customWidth="1"/>
    <col min="15881" max="16110" width="8.42578125" style="4"/>
    <col min="16111" max="16111" width="14.7109375" style="4" customWidth="1"/>
    <col min="16112" max="16113" width="36.42578125" style="4" customWidth="1"/>
    <col min="16114" max="16114" width="42.85546875" style="4" customWidth="1"/>
    <col min="16115" max="16115" width="62.140625" style="4" customWidth="1"/>
    <col min="16116" max="16116" width="23" style="4" customWidth="1"/>
    <col min="16117" max="16117" width="59.5703125" style="4" customWidth="1"/>
    <col min="16118" max="16118" width="44.140625" style="4" customWidth="1"/>
    <col min="16119" max="16119" width="38.140625" style="4" customWidth="1"/>
    <col min="16120" max="16120" width="13.42578125" style="4" customWidth="1"/>
    <col min="16121" max="16121" width="13.85546875" style="4" customWidth="1"/>
    <col min="16122" max="16122" width="10.42578125" style="4" customWidth="1"/>
    <col min="16123" max="16123" width="13.28515625" style="4" customWidth="1"/>
    <col min="16124" max="16128" width="10.42578125" style="4" customWidth="1"/>
    <col min="16129" max="16129" width="12" style="4" bestFit="1" customWidth="1"/>
    <col min="16130" max="16130" width="17.42578125" style="4" customWidth="1"/>
    <col min="16131" max="16131" width="14.85546875" style="4" customWidth="1"/>
    <col min="16132" max="16132" width="16.5703125" style="4" customWidth="1"/>
    <col min="16133" max="16133" width="15.42578125" style="4" customWidth="1"/>
    <col min="16134" max="16134" width="19.5703125" style="4" customWidth="1"/>
    <col min="16135" max="16135" width="30.42578125" style="4" customWidth="1"/>
    <col min="16136" max="16136" width="36.7109375" style="4" customWidth="1"/>
    <col min="16137" max="16384" width="8.42578125" style="4"/>
  </cols>
  <sheetData>
    <row r="1" spans="1:38" x14ac:dyDescent="0.2">
      <c r="A1" s="4"/>
      <c r="B1" s="4"/>
      <c r="C1" s="4"/>
      <c r="D1" s="4"/>
      <c r="E1" s="4"/>
    </row>
    <row r="2" spans="1:38" ht="37.5" customHeight="1" x14ac:dyDescent="0.2">
      <c r="B2" s="21" t="s">
        <v>0</v>
      </c>
      <c r="D2" s="4"/>
      <c r="E2" s="4"/>
    </row>
    <row r="3" spans="1:38" ht="37.5" customHeight="1" x14ac:dyDescent="0.2">
      <c r="B3" s="22" t="s">
        <v>1</v>
      </c>
      <c r="C3" s="20"/>
      <c r="D3" s="4"/>
      <c r="E3" s="4"/>
    </row>
    <row r="4" spans="1:38" ht="37.5" customHeight="1" x14ac:dyDescent="0.2">
      <c r="B4" s="23" t="s">
        <v>466</v>
      </c>
    </row>
    <row r="5" spans="1:38" ht="27" customHeight="1" x14ac:dyDescent="0.2">
      <c r="B5" s="37" t="str">
        <f>+'Metas proyectos inversión'!E6</f>
        <v>Versión Nro. 2 - Junio de 2025</v>
      </c>
    </row>
    <row r="6" spans="1:38" ht="69.599999999999994" customHeight="1" x14ac:dyDescent="0.2">
      <c r="A6" s="156"/>
      <c r="B6" s="156"/>
      <c r="C6" s="156"/>
      <c r="D6" s="156"/>
      <c r="E6" s="156"/>
      <c r="F6" s="156"/>
      <c r="G6" s="83"/>
      <c r="H6" s="83"/>
      <c r="I6" s="251" t="s">
        <v>467</v>
      </c>
      <c r="J6" s="251"/>
      <c r="K6" s="251"/>
      <c r="L6" s="251"/>
      <c r="M6" s="251"/>
      <c r="N6" s="251"/>
      <c r="O6" s="251"/>
      <c r="P6" s="251"/>
      <c r="Q6" s="251"/>
      <c r="R6" s="251"/>
      <c r="S6" s="251"/>
      <c r="T6" s="251"/>
      <c r="U6" s="251"/>
      <c r="V6" s="83"/>
      <c r="W6" s="252" t="s">
        <v>468</v>
      </c>
      <c r="X6" s="253"/>
      <c r="Y6" s="253"/>
      <c r="Z6" s="253"/>
      <c r="AA6" s="253"/>
      <c r="AB6" s="253"/>
      <c r="AC6" s="253"/>
      <c r="AD6" s="253"/>
      <c r="AE6" s="253"/>
      <c r="AF6" s="253"/>
      <c r="AG6" s="253"/>
      <c r="AH6" s="253"/>
      <c r="AI6" s="253"/>
      <c r="AJ6" s="253"/>
      <c r="AK6" s="254"/>
    </row>
    <row r="7" spans="1:38" ht="69" customHeight="1" x14ac:dyDescent="0.2">
      <c r="A7" s="158" t="s">
        <v>469</v>
      </c>
      <c r="B7" s="158" t="s">
        <v>470</v>
      </c>
      <c r="C7" s="158" t="s">
        <v>471</v>
      </c>
      <c r="D7" s="158" t="s">
        <v>472</v>
      </c>
      <c r="E7" s="158" t="s">
        <v>1445</v>
      </c>
      <c r="F7" s="158" t="s">
        <v>473</v>
      </c>
      <c r="G7" s="158" t="s">
        <v>474</v>
      </c>
      <c r="H7" s="158" t="s">
        <v>475</v>
      </c>
      <c r="I7" s="157" t="s">
        <v>476</v>
      </c>
      <c r="J7" s="159" t="s">
        <v>477</v>
      </c>
      <c r="K7" s="159" t="s">
        <v>478</v>
      </c>
      <c r="L7" s="159" t="s">
        <v>479</v>
      </c>
      <c r="M7" s="159" t="s">
        <v>480</v>
      </c>
      <c r="N7" s="159" t="s">
        <v>481</v>
      </c>
      <c r="O7" s="159" t="s">
        <v>482</v>
      </c>
      <c r="P7" s="159" t="s">
        <v>483</v>
      </c>
      <c r="Q7" s="159" t="s">
        <v>484</v>
      </c>
      <c r="R7" s="159" t="s">
        <v>485</v>
      </c>
      <c r="S7" s="159" t="s">
        <v>486</v>
      </c>
      <c r="T7" s="159" t="s">
        <v>487</v>
      </c>
      <c r="U7" s="159" t="s">
        <v>488</v>
      </c>
      <c r="V7" s="158" t="s">
        <v>489</v>
      </c>
      <c r="W7" s="160" t="s">
        <v>476</v>
      </c>
      <c r="X7" s="161" t="s">
        <v>477</v>
      </c>
      <c r="Y7" s="161" t="s">
        <v>478</v>
      </c>
      <c r="Z7" s="161" t="s">
        <v>479</v>
      </c>
      <c r="AA7" s="161" t="s">
        <v>480</v>
      </c>
      <c r="AB7" s="161" t="s">
        <v>481</v>
      </c>
      <c r="AC7" s="161" t="s">
        <v>482</v>
      </c>
      <c r="AD7" s="161" t="s">
        <v>483</v>
      </c>
      <c r="AE7" s="161" t="s">
        <v>484</v>
      </c>
      <c r="AF7" s="161" t="s">
        <v>485</v>
      </c>
      <c r="AG7" s="161" t="s">
        <v>486</v>
      </c>
      <c r="AH7" s="161" t="s">
        <v>487</v>
      </c>
      <c r="AI7" s="161" t="s">
        <v>490</v>
      </c>
      <c r="AJ7" s="161" t="s">
        <v>491</v>
      </c>
      <c r="AK7" s="161" t="s">
        <v>492</v>
      </c>
    </row>
    <row r="8" spans="1:38" ht="69.599999999999994" customHeight="1" x14ac:dyDescent="0.2">
      <c r="A8" s="162" t="s">
        <v>493</v>
      </c>
      <c r="B8" s="163" t="s">
        <v>1444</v>
      </c>
      <c r="C8" s="162" t="s">
        <v>494</v>
      </c>
      <c r="D8" s="163" t="s">
        <v>495</v>
      </c>
      <c r="E8" s="163" t="s">
        <v>1433</v>
      </c>
      <c r="F8" s="162" t="s">
        <v>496</v>
      </c>
      <c r="G8" s="164">
        <v>45691</v>
      </c>
      <c r="H8" s="164">
        <v>46022</v>
      </c>
      <c r="I8" s="165"/>
      <c r="J8" s="165">
        <v>0.09</v>
      </c>
      <c r="K8" s="165">
        <v>0.09</v>
      </c>
      <c r="L8" s="166">
        <v>0.09</v>
      </c>
      <c r="M8" s="166">
        <v>0.09</v>
      </c>
      <c r="N8" s="166">
        <v>0.09</v>
      </c>
      <c r="O8" s="167">
        <v>0.09</v>
      </c>
      <c r="P8" s="167">
        <v>0.09</v>
      </c>
      <c r="Q8" s="167">
        <v>0.09</v>
      </c>
      <c r="R8" s="167">
        <v>0.09</v>
      </c>
      <c r="S8" s="167">
        <v>0.09</v>
      </c>
      <c r="T8" s="167">
        <v>0.1</v>
      </c>
      <c r="U8" s="167">
        <f>SUM(I8:T8)</f>
        <v>0.99999999999999978</v>
      </c>
      <c r="V8" s="163" t="s">
        <v>497</v>
      </c>
      <c r="W8" s="168"/>
      <c r="X8" s="168">
        <v>0.09</v>
      </c>
      <c r="Y8" s="168">
        <v>0.09</v>
      </c>
      <c r="Z8" s="169"/>
      <c r="AA8" s="169"/>
      <c r="AB8" s="169"/>
      <c r="AC8" s="169"/>
      <c r="AD8" s="169"/>
      <c r="AE8" s="169"/>
      <c r="AF8" s="169"/>
      <c r="AG8" s="169"/>
      <c r="AH8" s="169"/>
      <c r="AI8" s="170">
        <f>SUM(W8:AH8)</f>
        <v>0.18</v>
      </c>
      <c r="AJ8" s="170">
        <f>AI8/SUM(I8:K8)</f>
        <v>1</v>
      </c>
      <c r="AK8" s="48"/>
      <c r="AL8" s="72"/>
    </row>
    <row r="9" spans="1:38" ht="69.599999999999994" customHeight="1" x14ac:dyDescent="0.2">
      <c r="A9" s="171" t="s">
        <v>493</v>
      </c>
      <c r="B9" s="163" t="s">
        <v>170</v>
      </c>
      <c r="C9" s="162" t="s">
        <v>494</v>
      </c>
      <c r="D9" s="163" t="s">
        <v>495</v>
      </c>
      <c r="E9" s="163" t="s">
        <v>1433</v>
      </c>
      <c r="F9" s="172" t="s">
        <v>498</v>
      </c>
      <c r="G9" s="164">
        <v>45691</v>
      </c>
      <c r="H9" s="164">
        <v>46022</v>
      </c>
      <c r="I9" s="165"/>
      <c r="J9" s="165">
        <v>0.09</v>
      </c>
      <c r="K9" s="165">
        <v>0.09</v>
      </c>
      <c r="L9" s="166">
        <v>0.09</v>
      </c>
      <c r="M9" s="166">
        <v>0.09</v>
      </c>
      <c r="N9" s="166">
        <v>0.09</v>
      </c>
      <c r="O9" s="167">
        <v>0.09</v>
      </c>
      <c r="P9" s="167">
        <v>0.09</v>
      </c>
      <c r="Q9" s="167">
        <v>0.09</v>
      </c>
      <c r="R9" s="167">
        <v>0.09</v>
      </c>
      <c r="S9" s="167">
        <v>0.09</v>
      </c>
      <c r="T9" s="167">
        <v>0.1</v>
      </c>
      <c r="U9" s="167">
        <f t="shared" ref="U9:U72" si="0">SUM(I9:T9)</f>
        <v>0.99999999999999978</v>
      </c>
      <c r="V9" s="163" t="s">
        <v>497</v>
      </c>
      <c r="W9" s="163"/>
      <c r="X9" s="173">
        <v>0.09</v>
      </c>
      <c r="Y9" s="173">
        <v>0.09</v>
      </c>
      <c r="Z9" s="162"/>
      <c r="AA9" s="162"/>
      <c r="AB9" s="162"/>
      <c r="AC9" s="162"/>
      <c r="AD9" s="162"/>
      <c r="AE9" s="162"/>
      <c r="AF9" s="162"/>
      <c r="AG9" s="162"/>
      <c r="AH9" s="162"/>
      <c r="AI9" s="170">
        <f t="shared" ref="AI9:AI72" si="1">SUM(W9:AH9)</f>
        <v>0.18</v>
      </c>
      <c r="AJ9" s="170">
        <f t="shared" ref="AJ9:AJ72" si="2">AI9/SUM(I9:K9)</f>
        <v>1</v>
      </c>
      <c r="AK9" s="48"/>
      <c r="AL9" s="72"/>
    </row>
    <row r="10" spans="1:38" ht="69.599999999999994" customHeight="1" x14ac:dyDescent="0.2">
      <c r="A10" s="171" t="s">
        <v>493</v>
      </c>
      <c r="B10" s="163" t="s">
        <v>170</v>
      </c>
      <c r="C10" s="162" t="s">
        <v>494</v>
      </c>
      <c r="D10" s="163" t="s">
        <v>495</v>
      </c>
      <c r="E10" s="163" t="s">
        <v>1433</v>
      </c>
      <c r="F10" s="172" t="s">
        <v>499</v>
      </c>
      <c r="G10" s="164">
        <v>45691</v>
      </c>
      <c r="H10" s="164">
        <v>46022</v>
      </c>
      <c r="I10" s="165"/>
      <c r="J10" s="165">
        <v>0.09</v>
      </c>
      <c r="K10" s="165">
        <v>0.09</v>
      </c>
      <c r="L10" s="166">
        <v>0.09</v>
      </c>
      <c r="M10" s="166">
        <v>0.09</v>
      </c>
      <c r="N10" s="166">
        <v>0.09</v>
      </c>
      <c r="O10" s="167">
        <v>0.09</v>
      </c>
      <c r="P10" s="167">
        <v>0.09</v>
      </c>
      <c r="Q10" s="167">
        <v>0.09</v>
      </c>
      <c r="R10" s="167">
        <v>0.09</v>
      </c>
      <c r="S10" s="167">
        <v>0.09</v>
      </c>
      <c r="T10" s="167">
        <v>0.1</v>
      </c>
      <c r="U10" s="167">
        <f t="shared" si="0"/>
        <v>0.99999999999999978</v>
      </c>
      <c r="V10" s="163" t="s">
        <v>497</v>
      </c>
      <c r="W10" s="163"/>
      <c r="X10" s="173">
        <v>0.09</v>
      </c>
      <c r="Y10" s="173">
        <v>0.09</v>
      </c>
      <c r="Z10" s="162"/>
      <c r="AA10" s="162"/>
      <c r="AB10" s="162"/>
      <c r="AC10" s="162"/>
      <c r="AD10" s="162"/>
      <c r="AE10" s="162"/>
      <c r="AF10" s="162"/>
      <c r="AG10" s="162"/>
      <c r="AH10" s="162"/>
      <c r="AI10" s="170">
        <f t="shared" si="1"/>
        <v>0.18</v>
      </c>
      <c r="AJ10" s="170">
        <f t="shared" si="2"/>
        <v>1</v>
      </c>
      <c r="AK10" s="48"/>
      <c r="AL10" s="72"/>
    </row>
    <row r="11" spans="1:38" ht="69.599999999999994" customHeight="1" x14ac:dyDescent="0.2">
      <c r="A11" s="171" t="s">
        <v>493</v>
      </c>
      <c r="B11" s="163" t="s">
        <v>170</v>
      </c>
      <c r="C11" s="162" t="s">
        <v>494</v>
      </c>
      <c r="D11" s="163" t="s">
        <v>495</v>
      </c>
      <c r="E11" s="163" t="s">
        <v>1433</v>
      </c>
      <c r="F11" s="172" t="s">
        <v>500</v>
      </c>
      <c r="G11" s="164">
        <v>45691</v>
      </c>
      <c r="H11" s="164">
        <v>46022</v>
      </c>
      <c r="I11" s="165"/>
      <c r="J11" s="165">
        <v>0.09</v>
      </c>
      <c r="K11" s="165">
        <v>0.09</v>
      </c>
      <c r="L11" s="166">
        <v>0.09</v>
      </c>
      <c r="M11" s="166">
        <v>0.09</v>
      </c>
      <c r="N11" s="166">
        <v>0.09</v>
      </c>
      <c r="O11" s="167">
        <v>0.09</v>
      </c>
      <c r="P11" s="167">
        <v>0.09</v>
      </c>
      <c r="Q11" s="167">
        <v>0.09</v>
      </c>
      <c r="R11" s="167">
        <v>0.09</v>
      </c>
      <c r="S11" s="167">
        <v>0.09</v>
      </c>
      <c r="T11" s="167">
        <v>0.1</v>
      </c>
      <c r="U11" s="167">
        <f t="shared" si="0"/>
        <v>0.99999999999999978</v>
      </c>
      <c r="V11" s="163" t="s">
        <v>497</v>
      </c>
      <c r="W11" s="163"/>
      <c r="X11" s="173">
        <v>0.09</v>
      </c>
      <c r="Y11" s="173">
        <v>0.09</v>
      </c>
      <c r="Z11" s="162"/>
      <c r="AA11" s="162"/>
      <c r="AB11" s="162"/>
      <c r="AC11" s="162"/>
      <c r="AD11" s="162"/>
      <c r="AE11" s="162"/>
      <c r="AF11" s="162"/>
      <c r="AG11" s="162"/>
      <c r="AH11" s="162"/>
      <c r="AI11" s="170">
        <f t="shared" si="1"/>
        <v>0.18</v>
      </c>
      <c r="AJ11" s="170">
        <f t="shared" si="2"/>
        <v>1</v>
      </c>
      <c r="AK11" s="48"/>
      <c r="AL11" s="72"/>
    </row>
    <row r="12" spans="1:38" ht="69.599999999999994" customHeight="1" x14ac:dyDescent="0.2">
      <c r="A12" s="171" t="s">
        <v>493</v>
      </c>
      <c r="B12" s="163" t="s">
        <v>170</v>
      </c>
      <c r="C12" s="162" t="s">
        <v>494</v>
      </c>
      <c r="D12" s="163" t="s">
        <v>495</v>
      </c>
      <c r="E12" s="163" t="s">
        <v>1433</v>
      </c>
      <c r="F12" s="172" t="s">
        <v>501</v>
      </c>
      <c r="G12" s="164">
        <v>45691</v>
      </c>
      <c r="H12" s="164">
        <v>46022</v>
      </c>
      <c r="I12" s="165"/>
      <c r="J12" s="165">
        <v>0.09</v>
      </c>
      <c r="K12" s="165">
        <v>0.09</v>
      </c>
      <c r="L12" s="166">
        <v>0.09</v>
      </c>
      <c r="M12" s="166">
        <v>0.09</v>
      </c>
      <c r="N12" s="166">
        <v>0.09</v>
      </c>
      <c r="O12" s="167">
        <v>0.09</v>
      </c>
      <c r="P12" s="167">
        <v>0.09</v>
      </c>
      <c r="Q12" s="167">
        <v>0.09</v>
      </c>
      <c r="R12" s="167">
        <v>0.09</v>
      </c>
      <c r="S12" s="167">
        <v>0.09</v>
      </c>
      <c r="T12" s="167">
        <v>0.1</v>
      </c>
      <c r="U12" s="167">
        <f t="shared" si="0"/>
        <v>0.99999999999999978</v>
      </c>
      <c r="V12" s="163" t="s">
        <v>497</v>
      </c>
      <c r="W12" s="163"/>
      <c r="X12" s="173">
        <v>0.09</v>
      </c>
      <c r="Y12" s="173">
        <v>0.09</v>
      </c>
      <c r="Z12" s="162"/>
      <c r="AA12" s="162"/>
      <c r="AB12" s="162"/>
      <c r="AC12" s="162"/>
      <c r="AD12" s="162"/>
      <c r="AE12" s="162"/>
      <c r="AF12" s="162"/>
      <c r="AG12" s="162"/>
      <c r="AH12" s="162"/>
      <c r="AI12" s="170">
        <f t="shared" si="1"/>
        <v>0.18</v>
      </c>
      <c r="AJ12" s="170">
        <f t="shared" si="2"/>
        <v>1</v>
      </c>
      <c r="AK12" s="48"/>
      <c r="AL12" s="72"/>
    </row>
    <row r="13" spans="1:38" ht="88.5" customHeight="1" x14ac:dyDescent="0.2">
      <c r="A13" s="171" t="s">
        <v>493</v>
      </c>
      <c r="B13" s="163" t="s">
        <v>170</v>
      </c>
      <c r="C13" s="162" t="s">
        <v>502</v>
      </c>
      <c r="D13" s="163" t="s">
        <v>495</v>
      </c>
      <c r="E13" s="163" t="s">
        <v>1433</v>
      </c>
      <c r="F13" s="172" t="s">
        <v>503</v>
      </c>
      <c r="G13" s="164">
        <v>45691</v>
      </c>
      <c r="H13" s="164">
        <v>46022</v>
      </c>
      <c r="I13" s="165"/>
      <c r="J13" s="165">
        <v>0.09</v>
      </c>
      <c r="K13" s="165">
        <v>0.09</v>
      </c>
      <c r="L13" s="166">
        <v>0.09</v>
      </c>
      <c r="M13" s="166">
        <v>0.09</v>
      </c>
      <c r="N13" s="166">
        <v>0.09</v>
      </c>
      <c r="O13" s="167">
        <v>0.09</v>
      </c>
      <c r="P13" s="167">
        <v>0.09</v>
      </c>
      <c r="Q13" s="167">
        <v>0.09</v>
      </c>
      <c r="R13" s="167">
        <v>0.09</v>
      </c>
      <c r="S13" s="167">
        <v>0.09</v>
      </c>
      <c r="T13" s="167">
        <v>0.1</v>
      </c>
      <c r="U13" s="167">
        <f t="shared" si="0"/>
        <v>0.99999999999999978</v>
      </c>
      <c r="V13" s="163" t="s">
        <v>497</v>
      </c>
      <c r="W13" s="163"/>
      <c r="X13" s="173">
        <v>0.09</v>
      </c>
      <c r="Y13" s="173">
        <v>0.09</v>
      </c>
      <c r="Z13" s="162"/>
      <c r="AA13" s="162"/>
      <c r="AB13" s="162"/>
      <c r="AC13" s="162"/>
      <c r="AD13" s="162"/>
      <c r="AE13" s="162"/>
      <c r="AF13" s="162"/>
      <c r="AG13" s="162"/>
      <c r="AH13" s="162"/>
      <c r="AI13" s="170">
        <f t="shared" si="1"/>
        <v>0.18</v>
      </c>
      <c r="AJ13" s="170">
        <f t="shared" si="2"/>
        <v>1</v>
      </c>
      <c r="AK13" s="48"/>
      <c r="AL13" s="72"/>
    </row>
    <row r="14" spans="1:38" ht="69.599999999999994" customHeight="1" x14ac:dyDescent="0.2">
      <c r="A14" s="171" t="s">
        <v>493</v>
      </c>
      <c r="B14" s="163" t="s">
        <v>170</v>
      </c>
      <c r="C14" s="162" t="s">
        <v>502</v>
      </c>
      <c r="D14" s="163" t="s">
        <v>495</v>
      </c>
      <c r="E14" s="163" t="s">
        <v>1433</v>
      </c>
      <c r="F14" s="172" t="s">
        <v>504</v>
      </c>
      <c r="G14" s="164">
        <v>45691</v>
      </c>
      <c r="H14" s="164">
        <v>46022</v>
      </c>
      <c r="I14" s="165"/>
      <c r="J14" s="165">
        <v>0.09</v>
      </c>
      <c r="K14" s="165">
        <v>0.09</v>
      </c>
      <c r="L14" s="166">
        <v>0.09</v>
      </c>
      <c r="M14" s="166">
        <v>0.09</v>
      </c>
      <c r="N14" s="166">
        <v>0.09</v>
      </c>
      <c r="O14" s="167">
        <v>0.09</v>
      </c>
      <c r="P14" s="167">
        <v>0.09</v>
      </c>
      <c r="Q14" s="167">
        <v>0.09</v>
      </c>
      <c r="R14" s="167">
        <v>0.09</v>
      </c>
      <c r="S14" s="167">
        <v>0.09</v>
      </c>
      <c r="T14" s="167">
        <v>0.1</v>
      </c>
      <c r="U14" s="167">
        <f t="shared" si="0"/>
        <v>0.99999999999999978</v>
      </c>
      <c r="V14" s="163" t="s">
        <v>497</v>
      </c>
      <c r="W14" s="163"/>
      <c r="X14" s="173">
        <v>0.09</v>
      </c>
      <c r="Y14" s="173">
        <v>0.09</v>
      </c>
      <c r="Z14" s="162"/>
      <c r="AA14" s="162"/>
      <c r="AB14" s="162"/>
      <c r="AC14" s="162"/>
      <c r="AD14" s="162"/>
      <c r="AE14" s="162"/>
      <c r="AF14" s="162"/>
      <c r="AG14" s="162"/>
      <c r="AH14" s="162"/>
      <c r="AI14" s="170">
        <f t="shared" si="1"/>
        <v>0.18</v>
      </c>
      <c r="AJ14" s="170">
        <f t="shared" si="2"/>
        <v>1</v>
      </c>
      <c r="AK14" s="48"/>
      <c r="AL14" s="72"/>
    </row>
    <row r="15" spans="1:38" ht="69.599999999999994" customHeight="1" x14ac:dyDescent="0.2">
      <c r="A15" s="171" t="s">
        <v>493</v>
      </c>
      <c r="B15" s="163" t="s">
        <v>170</v>
      </c>
      <c r="C15" s="162" t="s">
        <v>502</v>
      </c>
      <c r="D15" s="163" t="s">
        <v>495</v>
      </c>
      <c r="E15" s="163" t="s">
        <v>1433</v>
      </c>
      <c r="F15" s="172" t="s">
        <v>505</v>
      </c>
      <c r="G15" s="164">
        <v>45691</v>
      </c>
      <c r="H15" s="164">
        <v>46022</v>
      </c>
      <c r="I15" s="165"/>
      <c r="J15" s="165">
        <v>0.09</v>
      </c>
      <c r="K15" s="165">
        <v>0.09</v>
      </c>
      <c r="L15" s="166">
        <v>0.09</v>
      </c>
      <c r="M15" s="166">
        <v>0.09</v>
      </c>
      <c r="N15" s="166">
        <v>0.09</v>
      </c>
      <c r="O15" s="167">
        <v>0.09</v>
      </c>
      <c r="P15" s="167">
        <v>0.09</v>
      </c>
      <c r="Q15" s="167">
        <v>0.09</v>
      </c>
      <c r="R15" s="167">
        <v>0.09</v>
      </c>
      <c r="S15" s="167">
        <v>0.09</v>
      </c>
      <c r="T15" s="167">
        <v>0.1</v>
      </c>
      <c r="U15" s="167">
        <f t="shared" si="0"/>
        <v>0.99999999999999978</v>
      </c>
      <c r="V15" s="163" t="s">
        <v>497</v>
      </c>
      <c r="W15" s="163"/>
      <c r="X15" s="173">
        <v>0.09</v>
      </c>
      <c r="Y15" s="173">
        <v>0.09</v>
      </c>
      <c r="Z15" s="162"/>
      <c r="AA15" s="162"/>
      <c r="AB15" s="162"/>
      <c r="AC15" s="162"/>
      <c r="AD15" s="162"/>
      <c r="AE15" s="162"/>
      <c r="AF15" s="162"/>
      <c r="AG15" s="162"/>
      <c r="AH15" s="162"/>
      <c r="AI15" s="170">
        <f t="shared" si="1"/>
        <v>0.18</v>
      </c>
      <c r="AJ15" s="170">
        <f t="shared" si="2"/>
        <v>1</v>
      </c>
      <c r="AK15" s="48"/>
      <c r="AL15" s="72"/>
    </row>
    <row r="16" spans="1:38" ht="69.599999999999994" customHeight="1" x14ac:dyDescent="0.2">
      <c r="A16" s="171" t="s">
        <v>493</v>
      </c>
      <c r="B16" s="163" t="s">
        <v>170</v>
      </c>
      <c r="C16" s="162" t="s">
        <v>506</v>
      </c>
      <c r="D16" s="163" t="s">
        <v>495</v>
      </c>
      <c r="E16" s="163" t="s">
        <v>1433</v>
      </c>
      <c r="F16" s="172" t="s">
        <v>507</v>
      </c>
      <c r="G16" s="164">
        <v>45691</v>
      </c>
      <c r="H16" s="164">
        <v>46022</v>
      </c>
      <c r="I16" s="165"/>
      <c r="J16" s="165">
        <v>0.09</v>
      </c>
      <c r="K16" s="165">
        <v>0.09</v>
      </c>
      <c r="L16" s="166">
        <v>0.09</v>
      </c>
      <c r="M16" s="166">
        <v>0.09</v>
      </c>
      <c r="N16" s="166">
        <v>0.09</v>
      </c>
      <c r="O16" s="167">
        <v>0.09</v>
      </c>
      <c r="P16" s="167">
        <v>0.09</v>
      </c>
      <c r="Q16" s="167">
        <v>0.09</v>
      </c>
      <c r="R16" s="167">
        <v>0.09</v>
      </c>
      <c r="S16" s="167">
        <v>0.09</v>
      </c>
      <c r="T16" s="167">
        <v>0.1</v>
      </c>
      <c r="U16" s="167">
        <f t="shared" si="0"/>
        <v>0.99999999999999978</v>
      </c>
      <c r="V16" s="163" t="s">
        <v>497</v>
      </c>
      <c r="W16" s="163"/>
      <c r="X16" s="173">
        <v>0.09</v>
      </c>
      <c r="Y16" s="173">
        <v>0.09</v>
      </c>
      <c r="Z16" s="162"/>
      <c r="AA16" s="162"/>
      <c r="AB16" s="162"/>
      <c r="AC16" s="162"/>
      <c r="AD16" s="162"/>
      <c r="AE16" s="162"/>
      <c r="AF16" s="162"/>
      <c r="AG16" s="162"/>
      <c r="AH16" s="162"/>
      <c r="AI16" s="170">
        <f t="shared" si="1"/>
        <v>0.18</v>
      </c>
      <c r="AJ16" s="170">
        <f t="shared" si="2"/>
        <v>1</v>
      </c>
      <c r="AK16" s="48"/>
      <c r="AL16" s="72"/>
    </row>
    <row r="17" spans="1:38" ht="69.599999999999994" customHeight="1" x14ac:dyDescent="0.2">
      <c r="A17" s="171" t="s">
        <v>493</v>
      </c>
      <c r="B17" s="163" t="s">
        <v>170</v>
      </c>
      <c r="C17" s="162" t="s">
        <v>506</v>
      </c>
      <c r="D17" s="163" t="s">
        <v>495</v>
      </c>
      <c r="E17" s="163" t="s">
        <v>1433</v>
      </c>
      <c r="F17" s="172" t="s">
        <v>508</v>
      </c>
      <c r="G17" s="164">
        <v>45691</v>
      </c>
      <c r="H17" s="164">
        <v>46022</v>
      </c>
      <c r="I17" s="165"/>
      <c r="J17" s="165">
        <v>0.09</v>
      </c>
      <c r="K17" s="165">
        <v>0.09</v>
      </c>
      <c r="L17" s="166">
        <v>0.09</v>
      </c>
      <c r="M17" s="166">
        <v>0.09</v>
      </c>
      <c r="N17" s="166">
        <v>0.09</v>
      </c>
      <c r="O17" s="167">
        <v>0.09</v>
      </c>
      <c r="P17" s="167">
        <v>0.09</v>
      </c>
      <c r="Q17" s="167">
        <v>0.09</v>
      </c>
      <c r="R17" s="167">
        <v>0.09</v>
      </c>
      <c r="S17" s="167">
        <v>0.09</v>
      </c>
      <c r="T17" s="167">
        <v>0.1</v>
      </c>
      <c r="U17" s="167">
        <f t="shared" si="0"/>
        <v>0.99999999999999978</v>
      </c>
      <c r="V17" s="163" t="s">
        <v>497</v>
      </c>
      <c r="W17" s="163"/>
      <c r="X17" s="173">
        <v>0.09</v>
      </c>
      <c r="Y17" s="173">
        <v>0.09</v>
      </c>
      <c r="Z17" s="162"/>
      <c r="AA17" s="162"/>
      <c r="AB17" s="162"/>
      <c r="AC17" s="162"/>
      <c r="AD17" s="162"/>
      <c r="AE17" s="162"/>
      <c r="AF17" s="162"/>
      <c r="AG17" s="162"/>
      <c r="AH17" s="162"/>
      <c r="AI17" s="170">
        <f t="shared" si="1"/>
        <v>0.18</v>
      </c>
      <c r="AJ17" s="170">
        <f t="shared" si="2"/>
        <v>1</v>
      </c>
      <c r="AK17" s="48"/>
      <c r="AL17" s="72"/>
    </row>
    <row r="18" spans="1:38" ht="69.599999999999994" customHeight="1" x14ac:dyDescent="0.2">
      <c r="A18" s="171" t="s">
        <v>493</v>
      </c>
      <c r="B18" s="163" t="s">
        <v>170</v>
      </c>
      <c r="C18" s="162" t="s">
        <v>506</v>
      </c>
      <c r="D18" s="163" t="s">
        <v>495</v>
      </c>
      <c r="E18" s="163" t="s">
        <v>1433</v>
      </c>
      <c r="F18" s="172" t="s">
        <v>509</v>
      </c>
      <c r="G18" s="164">
        <v>45691</v>
      </c>
      <c r="H18" s="164">
        <v>46022</v>
      </c>
      <c r="I18" s="165"/>
      <c r="J18" s="165">
        <v>0.09</v>
      </c>
      <c r="K18" s="165">
        <v>0.09</v>
      </c>
      <c r="L18" s="166">
        <v>0.09</v>
      </c>
      <c r="M18" s="166">
        <v>0.09</v>
      </c>
      <c r="N18" s="166">
        <v>0.09</v>
      </c>
      <c r="O18" s="167">
        <v>0.09</v>
      </c>
      <c r="P18" s="167">
        <v>0.09</v>
      </c>
      <c r="Q18" s="167">
        <v>0.09</v>
      </c>
      <c r="R18" s="167">
        <v>0.09</v>
      </c>
      <c r="S18" s="167">
        <v>0.09</v>
      </c>
      <c r="T18" s="167">
        <v>0.1</v>
      </c>
      <c r="U18" s="167">
        <f t="shared" si="0"/>
        <v>0.99999999999999978</v>
      </c>
      <c r="V18" s="163" t="s">
        <v>497</v>
      </c>
      <c r="W18" s="163"/>
      <c r="X18" s="173">
        <v>0.09</v>
      </c>
      <c r="Y18" s="173">
        <v>0.09</v>
      </c>
      <c r="Z18" s="162"/>
      <c r="AA18" s="162"/>
      <c r="AB18" s="162"/>
      <c r="AC18" s="162"/>
      <c r="AD18" s="162"/>
      <c r="AE18" s="162"/>
      <c r="AF18" s="162"/>
      <c r="AG18" s="162"/>
      <c r="AH18" s="162"/>
      <c r="AI18" s="170">
        <f t="shared" si="1"/>
        <v>0.18</v>
      </c>
      <c r="AJ18" s="170">
        <f t="shared" si="2"/>
        <v>1</v>
      </c>
      <c r="AK18" s="48"/>
      <c r="AL18" s="72"/>
    </row>
    <row r="19" spans="1:38" ht="69.599999999999994" customHeight="1" x14ac:dyDescent="0.2">
      <c r="A19" s="171" t="s">
        <v>493</v>
      </c>
      <c r="B19" s="163" t="s">
        <v>170</v>
      </c>
      <c r="C19" s="162" t="s">
        <v>510</v>
      </c>
      <c r="D19" s="163" t="s">
        <v>495</v>
      </c>
      <c r="E19" s="163" t="s">
        <v>1433</v>
      </c>
      <c r="F19" s="172" t="s">
        <v>511</v>
      </c>
      <c r="G19" s="164">
        <v>45691</v>
      </c>
      <c r="H19" s="164">
        <v>46022</v>
      </c>
      <c r="I19" s="165"/>
      <c r="J19" s="165">
        <v>0.09</v>
      </c>
      <c r="K19" s="165">
        <v>0.09</v>
      </c>
      <c r="L19" s="166">
        <v>0.09</v>
      </c>
      <c r="M19" s="166">
        <v>0.09</v>
      </c>
      <c r="N19" s="166">
        <v>0.09</v>
      </c>
      <c r="O19" s="167">
        <v>0.09</v>
      </c>
      <c r="P19" s="167">
        <v>0.09</v>
      </c>
      <c r="Q19" s="167">
        <v>0.09</v>
      </c>
      <c r="R19" s="167">
        <v>0.09</v>
      </c>
      <c r="S19" s="167">
        <v>0.09</v>
      </c>
      <c r="T19" s="167">
        <v>0.1</v>
      </c>
      <c r="U19" s="167">
        <f t="shared" si="0"/>
        <v>0.99999999999999978</v>
      </c>
      <c r="V19" s="163" t="s">
        <v>497</v>
      </c>
      <c r="W19" s="163"/>
      <c r="X19" s="173">
        <v>0.09</v>
      </c>
      <c r="Y19" s="173">
        <v>0.09</v>
      </c>
      <c r="Z19" s="162"/>
      <c r="AA19" s="162"/>
      <c r="AB19" s="162"/>
      <c r="AC19" s="162"/>
      <c r="AD19" s="162"/>
      <c r="AE19" s="162"/>
      <c r="AF19" s="162"/>
      <c r="AG19" s="162"/>
      <c r="AH19" s="162"/>
      <c r="AI19" s="170">
        <f t="shared" si="1"/>
        <v>0.18</v>
      </c>
      <c r="AJ19" s="170">
        <f t="shared" si="2"/>
        <v>1</v>
      </c>
      <c r="AK19" s="48"/>
      <c r="AL19" s="72"/>
    </row>
    <row r="20" spans="1:38" ht="69.599999999999994" customHeight="1" x14ac:dyDescent="0.2">
      <c r="A20" s="171" t="s">
        <v>493</v>
      </c>
      <c r="B20" s="163" t="s">
        <v>170</v>
      </c>
      <c r="C20" s="162" t="s">
        <v>510</v>
      </c>
      <c r="D20" s="163" t="s">
        <v>495</v>
      </c>
      <c r="E20" s="163" t="s">
        <v>1433</v>
      </c>
      <c r="F20" s="172" t="s">
        <v>512</v>
      </c>
      <c r="G20" s="164">
        <v>45691</v>
      </c>
      <c r="H20" s="164">
        <v>46022</v>
      </c>
      <c r="I20" s="165"/>
      <c r="J20" s="165">
        <v>0.09</v>
      </c>
      <c r="K20" s="165">
        <v>0.09</v>
      </c>
      <c r="L20" s="166">
        <v>0.09</v>
      </c>
      <c r="M20" s="166">
        <v>0.09</v>
      </c>
      <c r="N20" s="166">
        <v>0.09</v>
      </c>
      <c r="O20" s="167">
        <v>0.09</v>
      </c>
      <c r="P20" s="167">
        <v>0.09</v>
      </c>
      <c r="Q20" s="167">
        <v>0.09</v>
      </c>
      <c r="R20" s="167">
        <v>0.09</v>
      </c>
      <c r="S20" s="167">
        <v>0.09</v>
      </c>
      <c r="T20" s="167">
        <v>0.1</v>
      </c>
      <c r="U20" s="167">
        <f t="shared" si="0"/>
        <v>0.99999999999999978</v>
      </c>
      <c r="V20" s="163" t="s">
        <v>497</v>
      </c>
      <c r="W20" s="163"/>
      <c r="X20" s="173">
        <v>0.09</v>
      </c>
      <c r="Y20" s="173">
        <v>0.09</v>
      </c>
      <c r="Z20" s="162"/>
      <c r="AA20" s="162"/>
      <c r="AB20" s="162"/>
      <c r="AC20" s="162"/>
      <c r="AD20" s="162"/>
      <c r="AE20" s="162"/>
      <c r="AF20" s="162"/>
      <c r="AG20" s="162"/>
      <c r="AH20" s="162"/>
      <c r="AI20" s="170">
        <f t="shared" si="1"/>
        <v>0.18</v>
      </c>
      <c r="AJ20" s="170">
        <f t="shared" si="2"/>
        <v>1</v>
      </c>
      <c r="AK20" s="48"/>
      <c r="AL20" s="72"/>
    </row>
    <row r="21" spans="1:38" ht="102.75" customHeight="1" x14ac:dyDescent="0.2">
      <c r="A21" s="171" t="s">
        <v>493</v>
      </c>
      <c r="B21" s="163" t="s">
        <v>170</v>
      </c>
      <c r="C21" s="162" t="s">
        <v>510</v>
      </c>
      <c r="D21" s="163" t="s">
        <v>495</v>
      </c>
      <c r="E21" s="163" t="s">
        <v>1433</v>
      </c>
      <c r="F21" s="172" t="s">
        <v>513</v>
      </c>
      <c r="G21" s="164">
        <v>45691</v>
      </c>
      <c r="H21" s="164">
        <v>46022</v>
      </c>
      <c r="I21" s="165"/>
      <c r="J21" s="165">
        <v>0.09</v>
      </c>
      <c r="K21" s="165">
        <v>0.09</v>
      </c>
      <c r="L21" s="166">
        <v>0.09</v>
      </c>
      <c r="M21" s="166">
        <v>0.09</v>
      </c>
      <c r="N21" s="166">
        <v>0.09</v>
      </c>
      <c r="O21" s="167">
        <v>0.09</v>
      </c>
      <c r="P21" s="167">
        <v>0.09</v>
      </c>
      <c r="Q21" s="167">
        <v>0.09</v>
      </c>
      <c r="R21" s="167">
        <v>0.09</v>
      </c>
      <c r="S21" s="167">
        <v>0.09</v>
      </c>
      <c r="T21" s="167">
        <v>0.1</v>
      </c>
      <c r="U21" s="167">
        <f t="shared" si="0"/>
        <v>0.99999999999999978</v>
      </c>
      <c r="V21" s="163" t="s">
        <v>497</v>
      </c>
      <c r="W21" s="163"/>
      <c r="X21" s="173">
        <v>0.09</v>
      </c>
      <c r="Y21" s="173">
        <v>0.09</v>
      </c>
      <c r="Z21" s="162"/>
      <c r="AA21" s="162"/>
      <c r="AB21" s="162"/>
      <c r="AC21" s="162"/>
      <c r="AD21" s="162"/>
      <c r="AE21" s="162"/>
      <c r="AF21" s="162"/>
      <c r="AG21" s="162"/>
      <c r="AH21" s="162"/>
      <c r="AI21" s="170">
        <f t="shared" si="1"/>
        <v>0.18</v>
      </c>
      <c r="AJ21" s="170">
        <f t="shared" si="2"/>
        <v>1</v>
      </c>
      <c r="AK21" s="48"/>
      <c r="AL21" s="72"/>
    </row>
    <row r="22" spans="1:38" ht="60" x14ac:dyDescent="0.2">
      <c r="A22" s="171" t="s">
        <v>514</v>
      </c>
      <c r="B22" s="163" t="s">
        <v>170</v>
      </c>
      <c r="C22" s="162" t="s">
        <v>515</v>
      </c>
      <c r="D22" s="163" t="s">
        <v>495</v>
      </c>
      <c r="E22" s="163" t="s">
        <v>1434</v>
      </c>
      <c r="F22" s="171" t="s">
        <v>516</v>
      </c>
      <c r="G22" s="164">
        <v>45658</v>
      </c>
      <c r="H22" s="164">
        <v>45747</v>
      </c>
      <c r="I22" s="165">
        <v>0.2</v>
      </c>
      <c r="J22" s="165">
        <v>0.3</v>
      </c>
      <c r="K22" s="165">
        <v>0.5</v>
      </c>
      <c r="L22" s="166"/>
      <c r="M22" s="166"/>
      <c r="N22" s="166"/>
      <c r="O22" s="167"/>
      <c r="P22" s="167"/>
      <c r="Q22" s="167"/>
      <c r="R22" s="167"/>
      <c r="S22" s="167"/>
      <c r="T22" s="167"/>
      <c r="U22" s="167">
        <f t="shared" si="0"/>
        <v>1</v>
      </c>
      <c r="V22" s="163" t="s">
        <v>517</v>
      </c>
      <c r="W22" s="173">
        <v>0.2</v>
      </c>
      <c r="X22" s="173">
        <v>0.3</v>
      </c>
      <c r="Y22" s="173">
        <v>0.5</v>
      </c>
      <c r="Z22" s="162"/>
      <c r="AA22" s="162"/>
      <c r="AB22" s="162"/>
      <c r="AC22" s="162"/>
      <c r="AD22" s="162"/>
      <c r="AE22" s="162"/>
      <c r="AF22" s="162"/>
      <c r="AG22" s="162"/>
      <c r="AH22" s="162"/>
      <c r="AI22" s="170">
        <f t="shared" si="1"/>
        <v>1</v>
      </c>
      <c r="AJ22" s="170">
        <f t="shared" si="2"/>
        <v>1</v>
      </c>
      <c r="AK22" s="48"/>
      <c r="AL22" s="72"/>
    </row>
    <row r="23" spans="1:38" ht="60" x14ac:dyDescent="0.2">
      <c r="A23" s="171" t="s">
        <v>514</v>
      </c>
      <c r="B23" s="163" t="s">
        <v>170</v>
      </c>
      <c r="C23" s="162" t="s">
        <v>515</v>
      </c>
      <c r="D23" s="163" t="s">
        <v>495</v>
      </c>
      <c r="E23" s="163" t="s">
        <v>1434</v>
      </c>
      <c r="F23" s="171" t="s">
        <v>518</v>
      </c>
      <c r="G23" s="164">
        <v>45748</v>
      </c>
      <c r="H23" s="164">
        <v>46022</v>
      </c>
      <c r="I23" s="165"/>
      <c r="J23" s="165"/>
      <c r="K23" s="165"/>
      <c r="L23" s="166">
        <v>0.05</v>
      </c>
      <c r="M23" s="166">
        <v>0.1</v>
      </c>
      <c r="N23" s="166">
        <v>0.1</v>
      </c>
      <c r="O23" s="167">
        <v>0.1</v>
      </c>
      <c r="P23" s="167">
        <v>0.1</v>
      </c>
      <c r="Q23" s="167">
        <v>0.1</v>
      </c>
      <c r="R23" s="167">
        <v>0.1</v>
      </c>
      <c r="S23" s="167">
        <v>0.15</v>
      </c>
      <c r="T23" s="167">
        <v>0.2</v>
      </c>
      <c r="U23" s="167">
        <f t="shared" si="0"/>
        <v>1</v>
      </c>
      <c r="V23" s="163" t="s">
        <v>517</v>
      </c>
      <c r="W23" s="173"/>
      <c r="X23" s="173"/>
      <c r="Y23" s="173"/>
      <c r="Z23" s="162"/>
      <c r="AA23" s="162"/>
      <c r="AB23" s="162"/>
      <c r="AC23" s="162"/>
      <c r="AD23" s="162"/>
      <c r="AE23" s="162"/>
      <c r="AF23" s="162"/>
      <c r="AG23" s="162"/>
      <c r="AH23" s="162"/>
      <c r="AI23" s="170">
        <f t="shared" si="1"/>
        <v>0</v>
      </c>
      <c r="AJ23" s="170" t="s">
        <v>153</v>
      </c>
      <c r="AK23" s="48" t="s">
        <v>519</v>
      </c>
      <c r="AL23" s="72"/>
    </row>
    <row r="24" spans="1:38" ht="60" x14ac:dyDescent="0.2">
      <c r="A24" s="171" t="s">
        <v>514</v>
      </c>
      <c r="B24" s="163" t="s">
        <v>170</v>
      </c>
      <c r="C24" s="162" t="s">
        <v>515</v>
      </c>
      <c r="D24" s="163" t="s">
        <v>495</v>
      </c>
      <c r="E24" s="163" t="s">
        <v>1434</v>
      </c>
      <c r="F24" s="171" t="s">
        <v>520</v>
      </c>
      <c r="G24" s="164">
        <v>45658</v>
      </c>
      <c r="H24" s="164">
        <v>46022</v>
      </c>
      <c r="I24" s="165">
        <v>0.05</v>
      </c>
      <c r="J24" s="165">
        <v>0.05</v>
      </c>
      <c r="K24" s="165">
        <v>0.05</v>
      </c>
      <c r="L24" s="166">
        <v>0.05</v>
      </c>
      <c r="M24" s="166">
        <v>0.1</v>
      </c>
      <c r="N24" s="166">
        <v>0.1</v>
      </c>
      <c r="O24" s="167">
        <v>0.1</v>
      </c>
      <c r="P24" s="167">
        <v>0.1</v>
      </c>
      <c r="Q24" s="167">
        <v>0.1</v>
      </c>
      <c r="R24" s="167">
        <v>0.1</v>
      </c>
      <c r="S24" s="167">
        <v>0.1</v>
      </c>
      <c r="T24" s="167">
        <v>0.1</v>
      </c>
      <c r="U24" s="167">
        <f t="shared" si="0"/>
        <v>0.99999999999999989</v>
      </c>
      <c r="V24" s="163" t="s">
        <v>517</v>
      </c>
      <c r="W24" s="173">
        <v>0.05</v>
      </c>
      <c r="X24" s="173">
        <v>0.05</v>
      </c>
      <c r="Y24" s="173">
        <v>0.05</v>
      </c>
      <c r="Z24" s="162"/>
      <c r="AA24" s="162"/>
      <c r="AB24" s="162"/>
      <c r="AC24" s="162"/>
      <c r="AD24" s="162"/>
      <c r="AE24" s="162"/>
      <c r="AF24" s="162"/>
      <c r="AG24" s="162"/>
      <c r="AH24" s="162"/>
      <c r="AI24" s="170">
        <f t="shared" si="1"/>
        <v>0.15000000000000002</v>
      </c>
      <c r="AJ24" s="170">
        <f t="shared" si="2"/>
        <v>1</v>
      </c>
      <c r="AK24" s="48"/>
      <c r="AL24" s="72"/>
    </row>
    <row r="25" spans="1:38" ht="60" x14ac:dyDescent="0.2">
      <c r="A25" s="171" t="s">
        <v>514</v>
      </c>
      <c r="B25" s="163" t="s">
        <v>170</v>
      </c>
      <c r="C25" s="162" t="s">
        <v>28</v>
      </c>
      <c r="D25" s="163" t="s">
        <v>495</v>
      </c>
      <c r="E25" s="163" t="s">
        <v>1434</v>
      </c>
      <c r="F25" s="172" t="s">
        <v>521</v>
      </c>
      <c r="G25" s="164">
        <v>45691</v>
      </c>
      <c r="H25" s="164">
        <v>46022</v>
      </c>
      <c r="I25" s="165"/>
      <c r="J25" s="165">
        <v>0.09</v>
      </c>
      <c r="K25" s="165">
        <v>0.09</v>
      </c>
      <c r="L25" s="166">
        <v>0.09</v>
      </c>
      <c r="M25" s="166">
        <v>0.09</v>
      </c>
      <c r="N25" s="166">
        <v>0.09</v>
      </c>
      <c r="O25" s="167">
        <v>0.09</v>
      </c>
      <c r="P25" s="167">
        <v>0.09</v>
      </c>
      <c r="Q25" s="167">
        <v>0.09</v>
      </c>
      <c r="R25" s="167">
        <v>0.09</v>
      </c>
      <c r="S25" s="167">
        <v>0.09</v>
      </c>
      <c r="T25" s="167">
        <v>0.1</v>
      </c>
      <c r="U25" s="167">
        <f t="shared" si="0"/>
        <v>0.99999999999999978</v>
      </c>
      <c r="V25" s="163" t="s">
        <v>497</v>
      </c>
      <c r="W25" s="163"/>
      <c r="X25" s="173">
        <v>0.09</v>
      </c>
      <c r="Y25" s="173">
        <v>0.09</v>
      </c>
      <c r="Z25" s="162"/>
      <c r="AA25" s="162"/>
      <c r="AB25" s="162"/>
      <c r="AC25" s="162"/>
      <c r="AD25" s="162"/>
      <c r="AE25" s="162"/>
      <c r="AF25" s="162"/>
      <c r="AG25" s="162"/>
      <c r="AH25" s="162"/>
      <c r="AI25" s="170">
        <f t="shared" si="1"/>
        <v>0.18</v>
      </c>
      <c r="AJ25" s="170">
        <f t="shared" si="2"/>
        <v>1</v>
      </c>
      <c r="AK25" s="48"/>
      <c r="AL25" s="72"/>
    </row>
    <row r="26" spans="1:38" ht="60" x14ac:dyDescent="0.2">
      <c r="A26" s="171" t="s">
        <v>514</v>
      </c>
      <c r="B26" s="163" t="s">
        <v>170</v>
      </c>
      <c r="C26" s="162" t="s">
        <v>28</v>
      </c>
      <c r="D26" s="163" t="s">
        <v>495</v>
      </c>
      <c r="E26" s="163" t="s">
        <v>1434</v>
      </c>
      <c r="F26" s="172" t="s">
        <v>522</v>
      </c>
      <c r="G26" s="164">
        <v>45691</v>
      </c>
      <c r="H26" s="164">
        <v>46022</v>
      </c>
      <c r="I26" s="165"/>
      <c r="J26" s="165">
        <v>0.09</v>
      </c>
      <c r="K26" s="165">
        <v>0.09</v>
      </c>
      <c r="L26" s="166">
        <v>0.09</v>
      </c>
      <c r="M26" s="166">
        <v>0.09</v>
      </c>
      <c r="N26" s="166">
        <v>0.09</v>
      </c>
      <c r="O26" s="167">
        <v>0.09</v>
      </c>
      <c r="P26" s="167">
        <v>0.09</v>
      </c>
      <c r="Q26" s="167">
        <v>0.09</v>
      </c>
      <c r="R26" s="167">
        <v>0.09</v>
      </c>
      <c r="S26" s="167">
        <v>0.09</v>
      </c>
      <c r="T26" s="167">
        <v>0.1</v>
      </c>
      <c r="U26" s="167">
        <f t="shared" si="0"/>
        <v>0.99999999999999978</v>
      </c>
      <c r="V26" s="163" t="s">
        <v>497</v>
      </c>
      <c r="W26" s="163"/>
      <c r="X26" s="173">
        <v>0.09</v>
      </c>
      <c r="Y26" s="173">
        <v>0.09</v>
      </c>
      <c r="Z26" s="162"/>
      <c r="AA26" s="162"/>
      <c r="AB26" s="162"/>
      <c r="AC26" s="162"/>
      <c r="AD26" s="162"/>
      <c r="AE26" s="162"/>
      <c r="AF26" s="162"/>
      <c r="AG26" s="162"/>
      <c r="AH26" s="162"/>
      <c r="AI26" s="170">
        <f t="shared" si="1"/>
        <v>0.18</v>
      </c>
      <c r="AJ26" s="170">
        <f t="shared" si="2"/>
        <v>1</v>
      </c>
      <c r="AK26" s="48"/>
      <c r="AL26" s="72"/>
    </row>
    <row r="27" spans="1:38" ht="60" x14ac:dyDescent="0.2">
      <c r="A27" s="171" t="s">
        <v>514</v>
      </c>
      <c r="B27" s="163" t="s">
        <v>170</v>
      </c>
      <c r="C27" s="162" t="s">
        <v>28</v>
      </c>
      <c r="D27" s="163" t="s">
        <v>495</v>
      </c>
      <c r="E27" s="163" t="s">
        <v>1434</v>
      </c>
      <c r="F27" s="172" t="s">
        <v>523</v>
      </c>
      <c r="G27" s="164">
        <v>45691</v>
      </c>
      <c r="H27" s="164">
        <v>46022</v>
      </c>
      <c r="I27" s="165"/>
      <c r="J27" s="165">
        <v>0.09</v>
      </c>
      <c r="K27" s="165">
        <v>0.09</v>
      </c>
      <c r="L27" s="166">
        <v>0.09</v>
      </c>
      <c r="M27" s="166">
        <v>0.09</v>
      </c>
      <c r="N27" s="166">
        <v>0.09</v>
      </c>
      <c r="O27" s="167">
        <v>0.09</v>
      </c>
      <c r="P27" s="167">
        <v>0.09</v>
      </c>
      <c r="Q27" s="167">
        <v>0.09</v>
      </c>
      <c r="R27" s="167">
        <v>0.09</v>
      </c>
      <c r="S27" s="167">
        <v>0.09</v>
      </c>
      <c r="T27" s="167">
        <v>0.1</v>
      </c>
      <c r="U27" s="167">
        <f t="shared" si="0"/>
        <v>0.99999999999999978</v>
      </c>
      <c r="V27" s="163" t="s">
        <v>497</v>
      </c>
      <c r="W27" s="163"/>
      <c r="X27" s="173">
        <v>0.09</v>
      </c>
      <c r="Y27" s="173">
        <v>0.09</v>
      </c>
      <c r="Z27" s="162"/>
      <c r="AA27" s="162"/>
      <c r="AB27" s="162"/>
      <c r="AC27" s="162"/>
      <c r="AD27" s="162"/>
      <c r="AE27" s="162"/>
      <c r="AF27" s="162"/>
      <c r="AG27" s="162"/>
      <c r="AH27" s="162"/>
      <c r="AI27" s="170">
        <f t="shared" si="1"/>
        <v>0.18</v>
      </c>
      <c r="AJ27" s="170">
        <f t="shared" si="2"/>
        <v>1</v>
      </c>
      <c r="AK27" s="48"/>
      <c r="AL27" s="72"/>
    </row>
    <row r="28" spans="1:38" ht="60" x14ac:dyDescent="0.2">
      <c r="A28" s="171" t="s">
        <v>514</v>
      </c>
      <c r="B28" s="163" t="s">
        <v>170</v>
      </c>
      <c r="C28" s="162" t="s">
        <v>28</v>
      </c>
      <c r="D28" s="163" t="s">
        <v>495</v>
      </c>
      <c r="E28" s="163" t="s">
        <v>1434</v>
      </c>
      <c r="F28" s="172" t="s">
        <v>524</v>
      </c>
      <c r="G28" s="164">
        <v>45691</v>
      </c>
      <c r="H28" s="164">
        <v>46022</v>
      </c>
      <c r="I28" s="165"/>
      <c r="J28" s="165">
        <v>0.09</v>
      </c>
      <c r="K28" s="165">
        <v>0.09</v>
      </c>
      <c r="L28" s="166">
        <v>0.09</v>
      </c>
      <c r="M28" s="166">
        <v>0.09</v>
      </c>
      <c r="N28" s="166">
        <v>0.09</v>
      </c>
      <c r="O28" s="167">
        <v>0.09</v>
      </c>
      <c r="P28" s="167">
        <v>0.09</v>
      </c>
      <c r="Q28" s="167">
        <v>0.09</v>
      </c>
      <c r="R28" s="167">
        <v>0.09</v>
      </c>
      <c r="S28" s="167">
        <v>0.09</v>
      </c>
      <c r="T28" s="167">
        <v>0.1</v>
      </c>
      <c r="U28" s="167">
        <f t="shared" si="0"/>
        <v>0.99999999999999978</v>
      </c>
      <c r="V28" s="163" t="s">
        <v>497</v>
      </c>
      <c r="W28" s="163"/>
      <c r="X28" s="173">
        <v>0.09</v>
      </c>
      <c r="Y28" s="173">
        <v>0.09</v>
      </c>
      <c r="Z28" s="162"/>
      <c r="AA28" s="162"/>
      <c r="AB28" s="162"/>
      <c r="AC28" s="162"/>
      <c r="AD28" s="162"/>
      <c r="AE28" s="162"/>
      <c r="AF28" s="162"/>
      <c r="AG28" s="162"/>
      <c r="AH28" s="162"/>
      <c r="AI28" s="170">
        <f t="shared" si="1"/>
        <v>0.18</v>
      </c>
      <c r="AJ28" s="170">
        <f t="shared" si="2"/>
        <v>1</v>
      </c>
      <c r="AK28" s="48"/>
      <c r="AL28" s="72"/>
    </row>
    <row r="29" spans="1:38" ht="60" x14ac:dyDescent="0.2">
      <c r="A29" s="171" t="s">
        <v>514</v>
      </c>
      <c r="B29" s="163" t="s">
        <v>170</v>
      </c>
      <c r="C29" s="162" t="s">
        <v>29</v>
      </c>
      <c r="D29" s="163" t="s">
        <v>495</v>
      </c>
      <c r="E29" s="163" t="s">
        <v>1434</v>
      </c>
      <c r="F29" s="171" t="s">
        <v>525</v>
      </c>
      <c r="G29" s="164">
        <v>45689</v>
      </c>
      <c r="H29" s="164">
        <v>45777</v>
      </c>
      <c r="I29" s="165"/>
      <c r="J29" s="165">
        <v>0.3</v>
      </c>
      <c r="K29" s="165">
        <v>0.3</v>
      </c>
      <c r="L29" s="166">
        <v>0.4</v>
      </c>
      <c r="M29" s="166"/>
      <c r="N29" s="166"/>
      <c r="O29" s="167"/>
      <c r="P29" s="167"/>
      <c r="Q29" s="167"/>
      <c r="R29" s="167"/>
      <c r="S29" s="167"/>
      <c r="T29" s="167"/>
      <c r="U29" s="167">
        <f t="shared" si="0"/>
        <v>1</v>
      </c>
      <c r="V29" s="163" t="s">
        <v>517</v>
      </c>
      <c r="W29" s="163"/>
      <c r="X29" s="173">
        <v>0.3</v>
      </c>
      <c r="Y29" s="173">
        <v>0.3</v>
      </c>
      <c r="Z29" s="162"/>
      <c r="AA29" s="162"/>
      <c r="AB29" s="162"/>
      <c r="AC29" s="162"/>
      <c r="AD29" s="162"/>
      <c r="AE29" s="162"/>
      <c r="AF29" s="162"/>
      <c r="AG29" s="162"/>
      <c r="AH29" s="162"/>
      <c r="AI29" s="170">
        <f t="shared" si="1"/>
        <v>0.6</v>
      </c>
      <c r="AJ29" s="170">
        <f t="shared" si="2"/>
        <v>1</v>
      </c>
      <c r="AK29" s="48"/>
      <c r="AL29" s="72"/>
    </row>
    <row r="30" spans="1:38" ht="60" x14ac:dyDescent="0.2">
      <c r="A30" s="171" t="s">
        <v>514</v>
      </c>
      <c r="B30" s="163" t="s">
        <v>170</v>
      </c>
      <c r="C30" s="162" t="s">
        <v>29</v>
      </c>
      <c r="D30" s="163" t="s">
        <v>495</v>
      </c>
      <c r="E30" s="163" t="s">
        <v>1434</v>
      </c>
      <c r="F30" s="171" t="s">
        <v>526</v>
      </c>
      <c r="G30" s="164">
        <v>45748</v>
      </c>
      <c r="H30" s="164">
        <v>46022</v>
      </c>
      <c r="I30" s="165"/>
      <c r="J30" s="165"/>
      <c r="K30" s="165"/>
      <c r="L30" s="166">
        <v>0.05</v>
      </c>
      <c r="M30" s="166">
        <v>0.05</v>
      </c>
      <c r="N30" s="166">
        <v>0.05</v>
      </c>
      <c r="O30" s="167">
        <v>0.05</v>
      </c>
      <c r="P30" s="167">
        <v>0.1</v>
      </c>
      <c r="Q30" s="167">
        <v>0.1</v>
      </c>
      <c r="R30" s="167">
        <v>0.1</v>
      </c>
      <c r="S30" s="167">
        <v>0.2</v>
      </c>
      <c r="T30" s="167">
        <v>0.3</v>
      </c>
      <c r="U30" s="167">
        <f t="shared" si="0"/>
        <v>1</v>
      </c>
      <c r="V30" s="163" t="s">
        <v>517</v>
      </c>
      <c r="W30" s="163"/>
      <c r="X30" s="163"/>
      <c r="Y30" s="163"/>
      <c r="Z30" s="162"/>
      <c r="AA30" s="162"/>
      <c r="AB30" s="162"/>
      <c r="AC30" s="162"/>
      <c r="AD30" s="162"/>
      <c r="AE30" s="162"/>
      <c r="AF30" s="162"/>
      <c r="AG30" s="162"/>
      <c r="AH30" s="162"/>
      <c r="AI30" s="170">
        <f t="shared" si="1"/>
        <v>0</v>
      </c>
      <c r="AJ30" s="170" t="s">
        <v>153</v>
      </c>
      <c r="AK30" s="48" t="s">
        <v>519</v>
      </c>
      <c r="AL30" s="72"/>
    </row>
    <row r="31" spans="1:38" ht="60" x14ac:dyDescent="0.2">
      <c r="A31" s="171" t="s">
        <v>514</v>
      </c>
      <c r="B31" s="163" t="s">
        <v>170</v>
      </c>
      <c r="C31" s="162" t="s">
        <v>29</v>
      </c>
      <c r="D31" s="163" t="s">
        <v>495</v>
      </c>
      <c r="E31" s="163" t="s">
        <v>1434</v>
      </c>
      <c r="F31" s="171" t="s">
        <v>527</v>
      </c>
      <c r="G31" s="164">
        <v>45778</v>
      </c>
      <c r="H31" s="164">
        <v>46022</v>
      </c>
      <c r="I31" s="165"/>
      <c r="J31" s="165"/>
      <c r="K31" s="165"/>
      <c r="L31" s="166"/>
      <c r="M31" s="166">
        <v>0.05</v>
      </c>
      <c r="N31" s="166">
        <v>0.05</v>
      </c>
      <c r="O31" s="167">
        <v>0.1</v>
      </c>
      <c r="P31" s="167">
        <v>0.1</v>
      </c>
      <c r="Q31" s="167">
        <v>0.1</v>
      </c>
      <c r="R31" s="167">
        <v>0.1</v>
      </c>
      <c r="S31" s="167">
        <v>0.2</v>
      </c>
      <c r="T31" s="167">
        <v>0.3</v>
      </c>
      <c r="U31" s="167">
        <f t="shared" si="0"/>
        <v>1</v>
      </c>
      <c r="V31" s="163" t="s">
        <v>517</v>
      </c>
      <c r="W31" s="163"/>
      <c r="X31" s="163"/>
      <c r="Y31" s="163"/>
      <c r="Z31" s="162"/>
      <c r="AA31" s="162"/>
      <c r="AB31" s="162"/>
      <c r="AC31" s="162"/>
      <c r="AD31" s="162"/>
      <c r="AE31" s="162"/>
      <c r="AF31" s="162"/>
      <c r="AG31" s="162"/>
      <c r="AH31" s="162"/>
      <c r="AI31" s="170">
        <f t="shared" si="1"/>
        <v>0</v>
      </c>
      <c r="AJ31" s="170" t="s">
        <v>153</v>
      </c>
      <c r="AK31" s="48" t="s">
        <v>519</v>
      </c>
      <c r="AL31" s="72"/>
    </row>
    <row r="32" spans="1:38" ht="60" x14ac:dyDescent="0.2">
      <c r="A32" s="171" t="s">
        <v>514</v>
      </c>
      <c r="B32" s="163" t="s">
        <v>170</v>
      </c>
      <c r="C32" s="162" t="s">
        <v>29</v>
      </c>
      <c r="D32" s="163" t="s">
        <v>495</v>
      </c>
      <c r="E32" s="163" t="s">
        <v>1434</v>
      </c>
      <c r="F32" s="171" t="s">
        <v>528</v>
      </c>
      <c r="G32" s="164">
        <v>45717</v>
      </c>
      <c r="H32" s="164">
        <v>46022</v>
      </c>
      <c r="I32" s="165"/>
      <c r="J32" s="165"/>
      <c r="K32" s="165">
        <v>0.1</v>
      </c>
      <c r="L32" s="166">
        <v>0.1</v>
      </c>
      <c r="M32" s="166">
        <v>0.1</v>
      </c>
      <c r="N32" s="166">
        <v>0.1</v>
      </c>
      <c r="O32" s="167">
        <v>0.1</v>
      </c>
      <c r="P32" s="167">
        <v>0.1</v>
      </c>
      <c r="Q32" s="167">
        <v>0.1</v>
      </c>
      <c r="R32" s="167">
        <v>0.1</v>
      </c>
      <c r="S32" s="167">
        <v>0.1</v>
      </c>
      <c r="T32" s="167">
        <v>0.1</v>
      </c>
      <c r="U32" s="167">
        <f t="shared" si="0"/>
        <v>0.99999999999999989</v>
      </c>
      <c r="V32" s="163" t="s">
        <v>529</v>
      </c>
      <c r="W32" s="163"/>
      <c r="X32" s="163"/>
      <c r="Y32" s="173">
        <v>0.1</v>
      </c>
      <c r="Z32" s="162"/>
      <c r="AA32" s="162"/>
      <c r="AB32" s="162"/>
      <c r="AC32" s="162"/>
      <c r="AD32" s="162"/>
      <c r="AE32" s="162"/>
      <c r="AF32" s="162"/>
      <c r="AG32" s="162"/>
      <c r="AH32" s="162"/>
      <c r="AI32" s="170">
        <f t="shared" si="1"/>
        <v>0.1</v>
      </c>
      <c r="AJ32" s="170">
        <f t="shared" si="2"/>
        <v>1</v>
      </c>
      <c r="AK32" s="48"/>
      <c r="AL32" s="72"/>
    </row>
    <row r="33" spans="1:38" ht="60" x14ac:dyDescent="0.2">
      <c r="A33" s="171" t="s">
        <v>514</v>
      </c>
      <c r="B33" s="163" t="s">
        <v>170</v>
      </c>
      <c r="C33" s="162" t="s">
        <v>29</v>
      </c>
      <c r="D33" s="163" t="s">
        <v>495</v>
      </c>
      <c r="E33" s="163" t="s">
        <v>1434</v>
      </c>
      <c r="F33" s="171" t="s">
        <v>530</v>
      </c>
      <c r="G33" s="164">
        <v>45717</v>
      </c>
      <c r="H33" s="164">
        <v>46022</v>
      </c>
      <c r="I33" s="165"/>
      <c r="J33" s="165"/>
      <c r="K33" s="165">
        <v>0.1</v>
      </c>
      <c r="L33" s="166">
        <v>0.1</v>
      </c>
      <c r="M33" s="166">
        <v>0.1</v>
      </c>
      <c r="N33" s="166">
        <v>0.1</v>
      </c>
      <c r="O33" s="167">
        <v>0.1</v>
      </c>
      <c r="P33" s="167">
        <v>0.1</v>
      </c>
      <c r="Q33" s="167">
        <v>0.1</v>
      </c>
      <c r="R33" s="167">
        <v>0.1</v>
      </c>
      <c r="S33" s="167">
        <v>0.1</v>
      </c>
      <c r="T33" s="167">
        <v>0.1</v>
      </c>
      <c r="U33" s="167">
        <f t="shared" si="0"/>
        <v>0.99999999999999989</v>
      </c>
      <c r="V33" s="163" t="s">
        <v>529</v>
      </c>
      <c r="W33" s="163"/>
      <c r="X33" s="163"/>
      <c r="Y33" s="173">
        <v>0.1</v>
      </c>
      <c r="Z33" s="162"/>
      <c r="AA33" s="162"/>
      <c r="AB33" s="162"/>
      <c r="AC33" s="162"/>
      <c r="AD33" s="162"/>
      <c r="AE33" s="162"/>
      <c r="AF33" s="162"/>
      <c r="AG33" s="162"/>
      <c r="AH33" s="162"/>
      <c r="AI33" s="170">
        <f t="shared" si="1"/>
        <v>0.1</v>
      </c>
      <c r="AJ33" s="170">
        <f t="shared" si="2"/>
        <v>1</v>
      </c>
      <c r="AK33" s="48"/>
      <c r="AL33" s="72"/>
    </row>
    <row r="34" spans="1:38" ht="60" x14ac:dyDescent="0.2">
      <c r="A34" s="171" t="s">
        <v>514</v>
      </c>
      <c r="B34" s="163" t="s">
        <v>170</v>
      </c>
      <c r="C34" s="162" t="s">
        <v>29</v>
      </c>
      <c r="D34" s="163" t="s">
        <v>495</v>
      </c>
      <c r="E34" s="163" t="s">
        <v>1434</v>
      </c>
      <c r="F34" s="171" t="s">
        <v>531</v>
      </c>
      <c r="G34" s="164">
        <v>45717</v>
      </c>
      <c r="H34" s="164">
        <v>45838</v>
      </c>
      <c r="I34" s="165"/>
      <c r="J34" s="165"/>
      <c r="K34" s="165">
        <v>0.25</v>
      </c>
      <c r="L34" s="166">
        <v>0.25</v>
      </c>
      <c r="M34" s="166">
        <v>0.25</v>
      </c>
      <c r="N34" s="166">
        <v>0.25</v>
      </c>
      <c r="O34" s="167"/>
      <c r="P34" s="167"/>
      <c r="Q34" s="167"/>
      <c r="R34" s="167"/>
      <c r="S34" s="167"/>
      <c r="T34" s="167"/>
      <c r="U34" s="167">
        <f t="shared" si="0"/>
        <v>1</v>
      </c>
      <c r="V34" s="163" t="s">
        <v>529</v>
      </c>
      <c r="W34" s="163"/>
      <c r="X34" s="163"/>
      <c r="Y34" s="174">
        <v>0.25</v>
      </c>
      <c r="Z34" s="162"/>
      <c r="AA34" s="162"/>
      <c r="AB34" s="162"/>
      <c r="AC34" s="162"/>
      <c r="AD34" s="162"/>
      <c r="AE34" s="162"/>
      <c r="AF34" s="162"/>
      <c r="AG34" s="162"/>
      <c r="AH34" s="162"/>
      <c r="AI34" s="170">
        <f t="shared" si="1"/>
        <v>0.25</v>
      </c>
      <c r="AJ34" s="170">
        <f t="shared" si="2"/>
        <v>1</v>
      </c>
      <c r="AK34" s="48"/>
      <c r="AL34" s="72"/>
    </row>
    <row r="35" spans="1:38" ht="60" x14ac:dyDescent="0.2">
      <c r="A35" s="171" t="s">
        <v>514</v>
      </c>
      <c r="B35" s="163" t="s">
        <v>170</v>
      </c>
      <c r="C35" s="162" t="s">
        <v>31</v>
      </c>
      <c r="D35" s="163" t="s">
        <v>495</v>
      </c>
      <c r="E35" s="163" t="s">
        <v>1434</v>
      </c>
      <c r="F35" s="162" t="s">
        <v>532</v>
      </c>
      <c r="G35" s="164">
        <v>45689</v>
      </c>
      <c r="H35" s="164">
        <v>45838</v>
      </c>
      <c r="I35" s="165"/>
      <c r="J35" s="165">
        <v>0.3</v>
      </c>
      <c r="K35" s="165">
        <v>0.3</v>
      </c>
      <c r="L35" s="166">
        <v>0.4</v>
      </c>
      <c r="M35" s="166"/>
      <c r="N35" s="166"/>
      <c r="O35" s="167"/>
      <c r="P35" s="167"/>
      <c r="Q35" s="167"/>
      <c r="R35" s="167"/>
      <c r="S35" s="167"/>
      <c r="T35" s="167"/>
      <c r="U35" s="167">
        <f t="shared" si="0"/>
        <v>1</v>
      </c>
      <c r="V35" s="163" t="s">
        <v>517</v>
      </c>
      <c r="W35" s="163"/>
      <c r="X35" s="173">
        <v>0.3</v>
      </c>
      <c r="Y35" s="173">
        <v>0.3</v>
      </c>
      <c r="Z35" s="162"/>
      <c r="AA35" s="162"/>
      <c r="AB35" s="162"/>
      <c r="AC35" s="162"/>
      <c r="AD35" s="162"/>
      <c r="AE35" s="162"/>
      <c r="AF35" s="162"/>
      <c r="AG35" s="162"/>
      <c r="AH35" s="162"/>
      <c r="AI35" s="170">
        <f t="shared" si="1"/>
        <v>0.6</v>
      </c>
      <c r="AJ35" s="170">
        <f t="shared" si="2"/>
        <v>1</v>
      </c>
      <c r="AK35" s="48"/>
      <c r="AL35" s="72"/>
    </row>
    <row r="36" spans="1:38" ht="60" x14ac:dyDescent="0.2">
      <c r="A36" s="171" t="s">
        <v>514</v>
      </c>
      <c r="B36" s="163" t="s">
        <v>170</v>
      </c>
      <c r="C36" s="162" t="s">
        <v>31</v>
      </c>
      <c r="D36" s="163" t="s">
        <v>495</v>
      </c>
      <c r="E36" s="163" t="s">
        <v>1434</v>
      </c>
      <c r="F36" s="162" t="s">
        <v>533</v>
      </c>
      <c r="G36" s="164">
        <v>45689</v>
      </c>
      <c r="H36" s="164">
        <v>46022</v>
      </c>
      <c r="I36" s="165"/>
      <c r="J36" s="165">
        <v>0.05</v>
      </c>
      <c r="K36" s="165">
        <v>0.05</v>
      </c>
      <c r="L36" s="166">
        <v>0.05</v>
      </c>
      <c r="M36" s="166">
        <v>0.05</v>
      </c>
      <c r="N36" s="166">
        <v>0.05</v>
      </c>
      <c r="O36" s="167">
        <v>0.05</v>
      </c>
      <c r="P36" s="167">
        <v>0.1</v>
      </c>
      <c r="Q36" s="167">
        <v>0.1</v>
      </c>
      <c r="R36" s="167">
        <v>0.1</v>
      </c>
      <c r="S36" s="167">
        <v>0.2</v>
      </c>
      <c r="T36" s="167">
        <v>0.2</v>
      </c>
      <c r="U36" s="167">
        <f t="shared" si="0"/>
        <v>1</v>
      </c>
      <c r="V36" s="163" t="s">
        <v>517</v>
      </c>
      <c r="W36" s="163"/>
      <c r="X36" s="173">
        <v>0.05</v>
      </c>
      <c r="Y36" s="173">
        <v>0.05</v>
      </c>
      <c r="Z36" s="162"/>
      <c r="AA36" s="162"/>
      <c r="AB36" s="162"/>
      <c r="AC36" s="162"/>
      <c r="AD36" s="162"/>
      <c r="AE36" s="162"/>
      <c r="AF36" s="162"/>
      <c r="AG36" s="162"/>
      <c r="AH36" s="162"/>
      <c r="AI36" s="170">
        <f t="shared" si="1"/>
        <v>0.1</v>
      </c>
      <c r="AJ36" s="170">
        <f t="shared" si="2"/>
        <v>1</v>
      </c>
      <c r="AK36" s="48"/>
      <c r="AL36" s="72"/>
    </row>
    <row r="37" spans="1:38" ht="60" x14ac:dyDescent="0.2">
      <c r="A37" s="171" t="s">
        <v>514</v>
      </c>
      <c r="B37" s="163" t="s">
        <v>170</v>
      </c>
      <c r="C37" s="162" t="s">
        <v>31</v>
      </c>
      <c r="D37" s="163" t="s">
        <v>495</v>
      </c>
      <c r="E37" s="163" t="s">
        <v>1434</v>
      </c>
      <c r="F37" s="162" t="s">
        <v>534</v>
      </c>
      <c r="G37" s="164">
        <v>45931</v>
      </c>
      <c r="H37" s="164">
        <v>46022</v>
      </c>
      <c r="I37" s="165"/>
      <c r="J37" s="165"/>
      <c r="K37" s="165"/>
      <c r="L37" s="166"/>
      <c r="M37" s="166"/>
      <c r="N37" s="166"/>
      <c r="O37" s="166"/>
      <c r="P37" s="166"/>
      <c r="Q37" s="166"/>
      <c r="R37" s="166">
        <v>0.2</v>
      </c>
      <c r="S37" s="167">
        <v>0.2</v>
      </c>
      <c r="T37" s="167">
        <v>0.6</v>
      </c>
      <c r="U37" s="167">
        <f t="shared" si="0"/>
        <v>1</v>
      </c>
      <c r="V37" s="163" t="s">
        <v>517</v>
      </c>
      <c r="W37" s="163"/>
      <c r="X37" s="163"/>
      <c r="Y37" s="163"/>
      <c r="Z37" s="162"/>
      <c r="AA37" s="162"/>
      <c r="AB37" s="162"/>
      <c r="AC37" s="162"/>
      <c r="AD37" s="162"/>
      <c r="AE37" s="162"/>
      <c r="AF37" s="162"/>
      <c r="AG37" s="162"/>
      <c r="AH37" s="162"/>
      <c r="AI37" s="170">
        <f t="shared" si="1"/>
        <v>0</v>
      </c>
      <c r="AJ37" s="170" t="s">
        <v>153</v>
      </c>
      <c r="AK37" s="48" t="s">
        <v>519</v>
      </c>
      <c r="AL37" s="72"/>
    </row>
    <row r="38" spans="1:38" ht="60" x14ac:dyDescent="0.2">
      <c r="A38" s="171" t="s">
        <v>514</v>
      </c>
      <c r="B38" s="163" t="s">
        <v>170</v>
      </c>
      <c r="C38" s="162" t="s">
        <v>30</v>
      </c>
      <c r="D38" s="163" t="s">
        <v>495</v>
      </c>
      <c r="E38" s="163" t="s">
        <v>1434</v>
      </c>
      <c r="F38" s="172" t="s">
        <v>535</v>
      </c>
      <c r="G38" s="164">
        <v>45691</v>
      </c>
      <c r="H38" s="164">
        <v>46022</v>
      </c>
      <c r="I38" s="165"/>
      <c r="J38" s="165">
        <v>0.09</v>
      </c>
      <c r="K38" s="165">
        <v>0.09</v>
      </c>
      <c r="L38" s="166">
        <v>0.09</v>
      </c>
      <c r="M38" s="166">
        <v>0.09</v>
      </c>
      <c r="N38" s="166">
        <v>0.09</v>
      </c>
      <c r="O38" s="167">
        <v>0.09</v>
      </c>
      <c r="P38" s="167">
        <v>0.09</v>
      </c>
      <c r="Q38" s="167">
        <v>0.09</v>
      </c>
      <c r="R38" s="167">
        <v>0.09</v>
      </c>
      <c r="S38" s="167">
        <v>0.09</v>
      </c>
      <c r="T38" s="167">
        <v>0.1</v>
      </c>
      <c r="U38" s="167">
        <f t="shared" si="0"/>
        <v>0.99999999999999978</v>
      </c>
      <c r="V38" s="163" t="s">
        <v>497</v>
      </c>
      <c r="W38" s="163"/>
      <c r="X38" s="173">
        <v>0.09</v>
      </c>
      <c r="Y38" s="173">
        <v>0.09</v>
      </c>
      <c r="Z38" s="162"/>
      <c r="AA38" s="162"/>
      <c r="AB38" s="162"/>
      <c r="AC38" s="162"/>
      <c r="AD38" s="162"/>
      <c r="AE38" s="162"/>
      <c r="AF38" s="162"/>
      <c r="AG38" s="162"/>
      <c r="AH38" s="162"/>
      <c r="AI38" s="170">
        <f t="shared" si="1"/>
        <v>0.18</v>
      </c>
      <c r="AJ38" s="170">
        <f t="shared" si="2"/>
        <v>1</v>
      </c>
      <c r="AK38" s="48"/>
      <c r="AL38" s="72"/>
    </row>
    <row r="39" spans="1:38" ht="60" x14ac:dyDescent="0.2">
      <c r="A39" s="171" t="s">
        <v>514</v>
      </c>
      <c r="B39" s="163" t="s">
        <v>170</v>
      </c>
      <c r="C39" s="162" t="s">
        <v>30</v>
      </c>
      <c r="D39" s="163" t="s">
        <v>495</v>
      </c>
      <c r="E39" s="163" t="s">
        <v>1434</v>
      </c>
      <c r="F39" s="172" t="s">
        <v>536</v>
      </c>
      <c r="G39" s="164">
        <v>45691</v>
      </c>
      <c r="H39" s="164">
        <v>46022</v>
      </c>
      <c r="I39" s="165"/>
      <c r="J39" s="165">
        <v>0.09</v>
      </c>
      <c r="K39" s="165">
        <v>0.09</v>
      </c>
      <c r="L39" s="166">
        <v>0.09</v>
      </c>
      <c r="M39" s="166">
        <v>0.09</v>
      </c>
      <c r="N39" s="166">
        <v>0.09</v>
      </c>
      <c r="O39" s="167">
        <v>0.09</v>
      </c>
      <c r="P39" s="167">
        <v>0.09</v>
      </c>
      <c r="Q39" s="167">
        <v>0.09</v>
      </c>
      <c r="R39" s="167">
        <v>0.09</v>
      </c>
      <c r="S39" s="167">
        <v>0.09</v>
      </c>
      <c r="T39" s="167">
        <v>0.1</v>
      </c>
      <c r="U39" s="167">
        <f t="shared" si="0"/>
        <v>0.99999999999999978</v>
      </c>
      <c r="V39" s="163" t="s">
        <v>497</v>
      </c>
      <c r="W39" s="163"/>
      <c r="X39" s="173">
        <v>0.09</v>
      </c>
      <c r="Y39" s="173">
        <v>0.09</v>
      </c>
      <c r="Z39" s="162"/>
      <c r="AA39" s="162"/>
      <c r="AB39" s="162"/>
      <c r="AC39" s="162"/>
      <c r="AD39" s="162"/>
      <c r="AE39" s="162"/>
      <c r="AF39" s="162"/>
      <c r="AG39" s="162"/>
      <c r="AH39" s="162"/>
      <c r="AI39" s="170">
        <f t="shared" si="1"/>
        <v>0.18</v>
      </c>
      <c r="AJ39" s="170">
        <f t="shared" si="2"/>
        <v>1</v>
      </c>
      <c r="AK39" s="48"/>
      <c r="AL39" s="72"/>
    </row>
    <row r="40" spans="1:38" ht="60" x14ac:dyDescent="0.2">
      <c r="A40" s="171" t="s">
        <v>514</v>
      </c>
      <c r="B40" s="163" t="s">
        <v>170</v>
      </c>
      <c r="C40" s="162" t="s">
        <v>30</v>
      </c>
      <c r="D40" s="163" t="s">
        <v>495</v>
      </c>
      <c r="E40" s="163" t="s">
        <v>1434</v>
      </c>
      <c r="F40" s="172" t="s">
        <v>537</v>
      </c>
      <c r="G40" s="164">
        <v>45691</v>
      </c>
      <c r="H40" s="164">
        <v>46022</v>
      </c>
      <c r="I40" s="165"/>
      <c r="J40" s="165">
        <v>0.09</v>
      </c>
      <c r="K40" s="165">
        <v>0.09</v>
      </c>
      <c r="L40" s="166">
        <v>0.09</v>
      </c>
      <c r="M40" s="166">
        <v>0.09</v>
      </c>
      <c r="N40" s="166">
        <v>0.09</v>
      </c>
      <c r="O40" s="167">
        <v>0.09</v>
      </c>
      <c r="P40" s="167">
        <v>0.09</v>
      </c>
      <c r="Q40" s="167">
        <v>0.09</v>
      </c>
      <c r="R40" s="167">
        <v>0.09</v>
      </c>
      <c r="S40" s="167">
        <v>0.09</v>
      </c>
      <c r="T40" s="167">
        <v>0.1</v>
      </c>
      <c r="U40" s="167">
        <f t="shared" si="0"/>
        <v>0.99999999999999978</v>
      </c>
      <c r="V40" s="163" t="s">
        <v>497</v>
      </c>
      <c r="W40" s="163"/>
      <c r="X40" s="173">
        <v>0.09</v>
      </c>
      <c r="Y40" s="173">
        <v>0.09</v>
      </c>
      <c r="Z40" s="162"/>
      <c r="AA40" s="162"/>
      <c r="AB40" s="162"/>
      <c r="AC40" s="162"/>
      <c r="AD40" s="162"/>
      <c r="AE40" s="162"/>
      <c r="AF40" s="162"/>
      <c r="AG40" s="162"/>
      <c r="AH40" s="162"/>
      <c r="AI40" s="170">
        <f t="shared" si="1"/>
        <v>0.18</v>
      </c>
      <c r="AJ40" s="170">
        <f t="shared" si="2"/>
        <v>1</v>
      </c>
      <c r="AK40" s="48"/>
      <c r="AL40" s="72"/>
    </row>
    <row r="41" spans="1:38" ht="60" x14ac:dyDescent="0.2">
      <c r="A41" s="171" t="s">
        <v>514</v>
      </c>
      <c r="B41" s="163" t="s">
        <v>170</v>
      </c>
      <c r="C41" s="162" t="s">
        <v>30</v>
      </c>
      <c r="D41" s="163" t="s">
        <v>495</v>
      </c>
      <c r="E41" s="163" t="s">
        <v>1434</v>
      </c>
      <c r="F41" s="172" t="s">
        <v>538</v>
      </c>
      <c r="G41" s="164">
        <v>45691</v>
      </c>
      <c r="H41" s="164">
        <v>46022</v>
      </c>
      <c r="I41" s="165"/>
      <c r="J41" s="165">
        <v>0.09</v>
      </c>
      <c r="K41" s="165">
        <v>0.09</v>
      </c>
      <c r="L41" s="166">
        <v>0.09</v>
      </c>
      <c r="M41" s="166">
        <v>0.09</v>
      </c>
      <c r="N41" s="166">
        <v>0.09</v>
      </c>
      <c r="O41" s="167">
        <v>0.09</v>
      </c>
      <c r="P41" s="167">
        <v>0.09</v>
      </c>
      <c r="Q41" s="167">
        <v>0.09</v>
      </c>
      <c r="R41" s="167">
        <v>0.09</v>
      </c>
      <c r="S41" s="167">
        <v>0.09</v>
      </c>
      <c r="T41" s="167">
        <v>0.1</v>
      </c>
      <c r="U41" s="167">
        <f t="shared" si="0"/>
        <v>0.99999999999999978</v>
      </c>
      <c r="V41" s="163" t="s">
        <v>497</v>
      </c>
      <c r="W41" s="163"/>
      <c r="X41" s="173">
        <v>0.09</v>
      </c>
      <c r="Y41" s="173">
        <v>0.09</v>
      </c>
      <c r="Z41" s="162"/>
      <c r="AA41" s="162"/>
      <c r="AB41" s="162"/>
      <c r="AC41" s="162"/>
      <c r="AD41" s="162"/>
      <c r="AE41" s="162"/>
      <c r="AF41" s="162"/>
      <c r="AG41" s="162"/>
      <c r="AH41" s="162"/>
      <c r="AI41" s="170">
        <f t="shared" si="1"/>
        <v>0.18</v>
      </c>
      <c r="AJ41" s="170">
        <f t="shared" si="2"/>
        <v>1</v>
      </c>
      <c r="AK41" s="48"/>
      <c r="AL41" s="72"/>
    </row>
    <row r="42" spans="1:38" ht="60" x14ac:dyDescent="0.2">
      <c r="A42" s="171" t="s">
        <v>514</v>
      </c>
      <c r="B42" s="163" t="s">
        <v>170</v>
      </c>
      <c r="C42" s="162" t="s">
        <v>539</v>
      </c>
      <c r="D42" s="163" t="s">
        <v>495</v>
      </c>
      <c r="E42" s="163" t="s">
        <v>1434</v>
      </c>
      <c r="F42" s="172" t="s">
        <v>540</v>
      </c>
      <c r="G42" s="164">
        <v>45691</v>
      </c>
      <c r="H42" s="164">
        <v>46022</v>
      </c>
      <c r="I42" s="165"/>
      <c r="J42" s="165">
        <v>0.09</v>
      </c>
      <c r="K42" s="165">
        <v>0.09</v>
      </c>
      <c r="L42" s="166">
        <v>0.09</v>
      </c>
      <c r="M42" s="166">
        <v>0.09</v>
      </c>
      <c r="N42" s="166">
        <v>0.09</v>
      </c>
      <c r="O42" s="167">
        <v>0.09</v>
      </c>
      <c r="P42" s="167">
        <v>0.09</v>
      </c>
      <c r="Q42" s="167">
        <v>0.09</v>
      </c>
      <c r="R42" s="167">
        <v>0.09</v>
      </c>
      <c r="S42" s="167">
        <v>0.09</v>
      </c>
      <c r="T42" s="167">
        <v>0.1</v>
      </c>
      <c r="U42" s="167">
        <f t="shared" si="0"/>
        <v>0.99999999999999978</v>
      </c>
      <c r="V42" s="163" t="s">
        <v>497</v>
      </c>
      <c r="W42" s="163"/>
      <c r="X42" s="173">
        <v>0.09</v>
      </c>
      <c r="Y42" s="173">
        <v>0.09</v>
      </c>
      <c r="Z42" s="162"/>
      <c r="AA42" s="162"/>
      <c r="AB42" s="162"/>
      <c r="AC42" s="162"/>
      <c r="AD42" s="162"/>
      <c r="AE42" s="162"/>
      <c r="AF42" s="162"/>
      <c r="AG42" s="162"/>
      <c r="AH42" s="162"/>
      <c r="AI42" s="170">
        <f t="shared" si="1"/>
        <v>0.18</v>
      </c>
      <c r="AJ42" s="170">
        <f t="shared" si="2"/>
        <v>1</v>
      </c>
      <c r="AK42" s="48"/>
      <c r="AL42" s="72"/>
    </row>
    <row r="43" spans="1:38" ht="75" x14ac:dyDescent="0.2">
      <c r="A43" s="171" t="s">
        <v>514</v>
      </c>
      <c r="B43" s="163" t="s">
        <v>170</v>
      </c>
      <c r="C43" s="162" t="s">
        <v>539</v>
      </c>
      <c r="D43" s="163" t="s">
        <v>495</v>
      </c>
      <c r="E43" s="163" t="s">
        <v>1434</v>
      </c>
      <c r="F43" s="172" t="s">
        <v>541</v>
      </c>
      <c r="G43" s="164">
        <v>45691</v>
      </c>
      <c r="H43" s="164">
        <v>46022</v>
      </c>
      <c r="I43" s="165"/>
      <c r="J43" s="165">
        <v>0.09</v>
      </c>
      <c r="K43" s="165">
        <v>0.09</v>
      </c>
      <c r="L43" s="166">
        <v>0.09</v>
      </c>
      <c r="M43" s="166">
        <v>0.09</v>
      </c>
      <c r="N43" s="166">
        <v>0.09</v>
      </c>
      <c r="O43" s="167">
        <v>0.09</v>
      </c>
      <c r="P43" s="167">
        <v>0.09</v>
      </c>
      <c r="Q43" s="167">
        <v>0.09</v>
      </c>
      <c r="R43" s="167">
        <v>0.09</v>
      </c>
      <c r="S43" s="167">
        <v>0.09</v>
      </c>
      <c r="T43" s="167">
        <v>0.1</v>
      </c>
      <c r="U43" s="167">
        <f t="shared" si="0"/>
        <v>0.99999999999999978</v>
      </c>
      <c r="V43" s="163" t="s">
        <v>497</v>
      </c>
      <c r="W43" s="163"/>
      <c r="X43" s="173">
        <v>0.09</v>
      </c>
      <c r="Y43" s="173">
        <v>0.09</v>
      </c>
      <c r="Z43" s="162"/>
      <c r="AA43" s="162"/>
      <c r="AB43" s="162"/>
      <c r="AC43" s="162"/>
      <c r="AD43" s="162"/>
      <c r="AE43" s="162"/>
      <c r="AF43" s="162"/>
      <c r="AG43" s="162"/>
      <c r="AH43" s="162"/>
      <c r="AI43" s="170">
        <f t="shared" si="1"/>
        <v>0.18</v>
      </c>
      <c r="AJ43" s="170">
        <f t="shared" si="2"/>
        <v>1</v>
      </c>
      <c r="AK43" s="48"/>
      <c r="AL43" s="72"/>
    </row>
    <row r="44" spans="1:38" ht="60" x14ac:dyDescent="0.2">
      <c r="A44" s="171" t="s">
        <v>514</v>
      </c>
      <c r="B44" s="163" t="s">
        <v>170</v>
      </c>
      <c r="C44" s="162" t="s">
        <v>539</v>
      </c>
      <c r="D44" s="163" t="s">
        <v>495</v>
      </c>
      <c r="E44" s="163" t="s">
        <v>1434</v>
      </c>
      <c r="F44" s="172" t="s">
        <v>542</v>
      </c>
      <c r="G44" s="164">
        <v>45691</v>
      </c>
      <c r="H44" s="164">
        <v>46022</v>
      </c>
      <c r="I44" s="165"/>
      <c r="J44" s="165">
        <v>0.09</v>
      </c>
      <c r="K44" s="165">
        <v>0.09</v>
      </c>
      <c r="L44" s="166">
        <v>0.09</v>
      </c>
      <c r="M44" s="166">
        <v>0.09</v>
      </c>
      <c r="N44" s="166">
        <v>0.09</v>
      </c>
      <c r="O44" s="167">
        <v>0.09</v>
      </c>
      <c r="P44" s="167">
        <v>0.09</v>
      </c>
      <c r="Q44" s="167">
        <v>0.09</v>
      </c>
      <c r="R44" s="167">
        <v>0.09</v>
      </c>
      <c r="S44" s="167">
        <v>0.09</v>
      </c>
      <c r="T44" s="167">
        <v>0.1</v>
      </c>
      <c r="U44" s="167">
        <f t="shared" si="0"/>
        <v>0.99999999999999978</v>
      </c>
      <c r="V44" s="163" t="s">
        <v>497</v>
      </c>
      <c r="W44" s="163"/>
      <c r="X44" s="173">
        <v>0.09</v>
      </c>
      <c r="Y44" s="173">
        <v>0.09</v>
      </c>
      <c r="Z44" s="162"/>
      <c r="AA44" s="162"/>
      <c r="AB44" s="162"/>
      <c r="AC44" s="162"/>
      <c r="AD44" s="162"/>
      <c r="AE44" s="162"/>
      <c r="AF44" s="162"/>
      <c r="AG44" s="162"/>
      <c r="AH44" s="162"/>
      <c r="AI44" s="170">
        <f t="shared" si="1"/>
        <v>0.18</v>
      </c>
      <c r="AJ44" s="170">
        <f t="shared" si="2"/>
        <v>1</v>
      </c>
      <c r="AK44" s="48"/>
      <c r="AL44" s="72"/>
    </row>
    <row r="45" spans="1:38" ht="60" x14ac:dyDescent="0.2">
      <c r="A45" s="171" t="s">
        <v>514</v>
      </c>
      <c r="B45" s="163" t="s">
        <v>170</v>
      </c>
      <c r="C45" s="162" t="s">
        <v>539</v>
      </c>
      <c r="D45" s="163" t="s">
        <v>495</v>
      </c>
      <c r="E45" s="163" t="s">
        <v>1434</v>
      </c>
      <c r="F45" s="172" t="s">
        <v>543</v>
      </c>
      <c r="G45" s="164">
        <v>45691</v>
      </c>
      <c r="H45" s="164">
        <v>46022</v>
      </c>
      <c r="I45" s="165"/>
      <c r="J45" s="165">
        <v>0.09</v>
      </c>
      <c r="K45" s="165">
        <v>0.09</v>
      </c>
      <c r="L45" s="166">
        <v>0.09</v>
      </c>
      <c r="M45" s="166">
        <v>0.09</v>
      </c>
      <c r="N45" s="166">
        <v>0.09</v>
      </c>
      <c r="O45" s="167">
        <v>0.09</v>
      </c>
      <c r="P45" s="167">
        <v>0.09</v>
      </c>
      <c r="Q45" s="167">
        <v>0.09</v>
      </c>
      <c r="R45" s="167">
        <v>0.09</v>
      </c>
      <c r="S45" s="167">
        <v>0.09</v>
      </c>
      <c r="T45" s="167">
        <v>0.1</v>
      </c>
      <c r="U45" s="167">
        <f t="shared" si="0"/>
        <v>0.99999999999999978</v>
      </c>
      <c r="V45" s="163" t="s">
        <v>497</v>
      </c>
      <c r="W45" s="163"/>
      <c r="X45" s="173">
        <v>0.09</v>
      </c>
      <c r="Y45" s="173">
        <v>0.09</v>
      </c>
      <c r="Z45" s="162"/>
      <c r="AA45" s="162"/>
      <c r="AB45" s="162"/>
      <c r="AC45" s="162"/>
      <c r="AD45" s="162"/>
      <c r="AE45" s="162"/>
      <c r="AF45" s="162"/>
      <c r="AG45" s="162"/>
      <c r="AH45" s="162"/>
      <c r="AI45" s="170">
        <f t="shared" si="1"/>
        <v>0.18</v>
      </c>
      <c r="AJ45" s="170">
        <f t="shared" si="2"/>
        <v>1</v>
      </c>
      <c r="AK45" s="48"/>
      <c r="AL45" s="72"/>
    </row>
    <row r="46" spans="1:38" ht="60" x14ac:dyDescent="0.2">
      <c r="A46" s="171" t="s">
        <v>514</v>
      </c>
      <c r="B46" s="163" t="s">
        <v>170</v>
      </c>
      <c r="C46" s="162" t="s">
        <v>539</v>
      </c>
      <c r="D46" s="163" t="s">
        <v>495</v>
      </c>
      <c r="E46" s="163" t="s">
        <v>1434</v>
      </c>
      <c r="F46" s="172" t="s">
        <v>544</v>
      </c>
      <c r="G46" s="164">
        <v>45691</v>
      </c>
      <c r="H46" s="164">
        <v>46022</v>
      </c>
      <c r="I46" s="165"/>
      <c r="J46" s="165">
        <v>0.09</v>
      </c>
      <c r="K46" s="165">
        <v>0.09</v>
      </c>
      <c r="L46" s="166">
        <v>0.09</v>
      </c>
      <c r="M46" s="166">
        <v>0.09</v>
      </c>
      <c r="N46" s="166">
        <v>0.09</v>
      </c>
      <c r="O46" s="167">
        <v>0.09</v>
      </c>
      <c r="P46" s="167">
        <v>0.09</v>
      </c>
      <c r="Q46" s="167">
        <v>0.09</v>
      </c>
      <c r="R46" s="167">
        <v>0.09</v>
      </c>
      <c r="S46" s="167">
        <v>0.09</v>
      </c>
      <c r="T46" s="167">
        <v>0.1</v>
      </c>
      <c r="U46" s="167">
        <f t="shared" si="0"/>
        <v>0.99999999999999978</v>
      </c>
      <c r="V46" s="163" t="s">
        <v>497</v>
      </c>
      <c r="W46" s="163"/>
      <c r="X46" s="173">
        <v>0.09</v>
      </c>
      <c r="Y46" s="173">
        <v>0.09</v>
      </c>
      <c r="Z46" s="162"/>
      <c r="AA46" s="162"/>
      <c r="AB46" s="162"/>
      <c r="AC46" s="162"/>
      <c r="AD46" s="162"/>
      <c r="AE46" s="162"/>
      <c r="AF46" s="162"/>
      <c r="AG46" s="162"/>
      <c r="AH46" s="162"/>
      <c r="AI46" s="170">
        <f t="shared" si="1"/>
        <v>0.18</v>
      </c>
      <c r="AJ46" s="170">
        <f t="shared" si="2"/>
        <v>1</v>
      </c>
      <c r="AK46" s="48"/>
      <c r="AL46" s="72"/>
    </row>
    <row r="47" spans="1:38" ht="60" x14ac:dyDescent="0.2">
      <c r="A47" s="171" t="s">
        <v>545</v>
      </c>
      <c r="B47" s="163" t="s">
        <v>170</v>
      </c>
      <c r="C47" s="162" t="s">
        <v>546</v>
      </c>
      <c r="D47" s="163" t="s">
        <v>495</v>
      </c>
      <c r="E47" s="163" t="s">
        <v>1435</v>
      </c>
      <c r="F47" s="171" t="s">
        <v>547</v>
      </c>
      <c r="G47" s="164">
        <v>45658</v>
      </c>
      <c r="H47" s="164">
        <v>46022</v>
      </c>
      <c r="I47" s="175">
        <v>0.05</v>
      </c>
      <c r="J47" s="175">
        <v>0.05</v>
      </c>
      <c r="K47" s="175">
        <v>0.05</v>
      </c>
      <c r="L47" s="173">
        <v>0.05</v>
      </c>
      <c r="M47" s="173">
        <v>0.1</v>
      </c>
      <c r="N47" s="173">
        <v>0.1</v>
      </c>
      <c r="O47" s="173">
        <v>0.1</v>
      </c>
      <c r="P47" s="173">
        <v>0.1</v>
      </c>
      <c r="Q47" s="173">
        <v>0.1</v>
      </c>
      <c r="R47" s="173">
        <v>0.1</v>
      </c>
      <c r="S47" s="173">
        <v>0.1</v>
      </c>
      <c r="T47" s="173">
        <v>0.1</v>
      </c>
      <c r="U47" s="167">
        <f t="shared" si="0"/>
        <v>0.99999999999999989</v>
      </c>
      <c r="V47" s="163" t="s">
        <v>548</v>
      </c>
      <c r="W47" s="173">
        <v>0.05</v>
      </c>
      <c r="X47" s="173">
        <v>0.05</v>
      </c>
      <c r="Y47" s="173">
        <v>0.05</v>
      </c>
      <c r="Z47" s="162"/>
      <c r="AA47" s="162"/>
      <c r="AB47" s="162"/>
      <c r="AC47" s="162"/>
      <c r="AD47" s="162"/>
      <c r="AE47" s="162"/>
      <c r="AF47" s="162"/>
      <c r="AG47" s="162"/>
      <c r="AH47" s="162"/>
      <c r="AI47" s="170">
        <f t="shared" si="1"/>
        <v>0.15000000000000002</v>
      </c>
      <c r="AJ47" s="170">
        <f t="shared" si="2"/>
        <v>1</v>
      </c>
      <c r="AK47" s="48"/>
      <c r="AL47" s="72"/>
    </row>
    <row r="48" spans="1:38" ht="60" x14ac:dyDescent="0.2">
      <c r="A48" s="171" t="s">
        <v>545</v>
      </c>
      <c r="B48" s="163" t="s">
        <v>170</v>
      </c>
      <c r="C48" s="162" t="s">
        <v>546</v>
      </c>
      <c r="D48" s="163" t="s">
        <v>495</v>
      </c>
      <c r="E48" s="163" t="s">
        <v>1435</v>
      </c>
      <c r="F48" s="171" t="s">
        <v>549</v>
      </c>
      <c r="G48" s="164">
        <v>45658</v>
      </c>
      <c r="H48" s="164">
        <v>46022</v>
      </c>
      <c r="I48" s="175">
        <v>0.05</v>
      </c>
      <c r="J48" s="175">
        <v>0.05</v>
      </c>
      <c r="K48" s="175">
        <v>0.05</v>
      </c>
      <c r="L48" s="173">
        <v>0.05</v>
      </c>
      <c r="M48" s="173">
        <v>0.1</v>
      </c>
      <c r="N48" s="173">
        <v>0.1</v>
      </c>
      <c r="O48" s="173">
        <v>0.1</v>
      </c>
      <c r="P48" s="173">
        <v>0.1</v>
      </c>
      <c r="Q48" s="173">
        <v>0.1</v>
      </c>
      <c r="R48" s="173">
        <v>0.1</v>
      </c>
      <c r="S48" s="173">
        <v>0.1</v>
      </c>
      <c r="T48" s="173">
        <v>0.1</v>
      </c>
      <c r="U48" s="167">
        <f t="shared" si="0"/>
        <v>0.99999999999999989</v>
      </c>
      <c r="V48" s="163" t="s">
        <v>548</v>
      </c>
      <c r="W48" s="173">
        <v>0.05</v>
      </c>
      <c r="X48" s="173">
        <v>0.05</v>
      </c>
      <c r="Y48" s="173">
        <v>0.05</v>
      </c>
      <c r="Z48" s="162"/>
      <c r="AA48" s="162"/>
      <c r="AB48" s="162"/>
      <c r="AC48" s="162"/>
      <c r="AD48" s="162"/>
      <c r="AE48" s="162"/>
      <c r="AF48" s="162"/>
      <c r="AG48" s="162"/>
      <c r="AH48" s="162"/>
      <c r="AI48" s="170">
        <f t="shared" si="1"/>
        <v>0.15000000000000002</v>
      </c>
      <c r="AJ48" s="170">
        <f t="shared" si="2"/>
        <v>1</v>
      </c>
      <c r="AK48" s="48"/>
      <c r="AL48" s="72"/>
    </row>
    <row r="49" spans="1:38" ht="60" x14ac:dyDescent="0.2">
      <c r="A49" s="171" t="s">
        <v>545</v>
      </c>
      <c r="B49" s="163" t="s">
        <v>170</v>
      </c>
      <c r="C49" s="162" t="s">
        <v>546</v>
      </c>
      <c r="D49" s="163" t="s">
        <v>495</v>
      </c>
      <c r="E49" s="163" t="s">
        <v>1435</v>
      </c>
      <c r="F49" s="171" t="s">
        <v>550</v>
      </c>
      <c r="G49" s="164">
        <v>45658</v>
      </c>
      <c r="H49" s="164">
        <v>46022</v>
      </c>
      <c r="I49" s="175">
        <v>0.05</v>
      </c>
      <c r="J49" s="175">
        <v>0.05</v>
      </c>
      <c r="K49" s="175">
        <v>0.05</v>
      </c>
      <c r="L49" s="173">
        <v>0.05</v>
      </c>
      <c r="M49" s="173">
        <v>0.1</v>
      </c>
      <c r="N49" s="173">
        <v>0.1</v>
      </c>
      <c r="O49" s="173">
        <v>0.1</v>
      </c>
      <c r="P49" s="173">
        <v>0.1</v>
      </c>
      <c r="Q49" s="173">
        <v>0.1</v>
      </c>
      <c r="R49" s="173">
        <v>0.1</v>
      </c>
      <c r="S49" s="173">
        <v>0.1</v>
      </c>
      <c r="T49" s="173">
        <v>0.1</v>
      </c>
      <c r="U49" s="167">
        <f t="shared" si="0"/>
        <v>0.99999999999999989</v>
      </c>
      <c r="V49" s="163" t="s">
        <v>548</v>
      </c>
      <c r="W49" s="173">
        <v>0.05</v>
      </c>
      <c r="X49" s="173">
        <v>0.05</v>
      </c>
      <c r="Y49" s="173">
        <v>0.05</v>
      </c>
      <c r="Z49" s="162"/>
      <c r="AA49" s="162"/>
      <c r="AB49" s="162"/>
      <c r="AC49" s="162"/>
      <c r="AD49" s="162"/>
      <c r="AE49" s="162"/>
      <c r="AF49" s="162"/>
      <c r="AG49" s="162"/>
      <c r="AH49" s="162"/>
      <c r="AI49" s="170">
        <f t="shared" si="1"/>
        <v>0.15000000000000002</v>
      </c>
      <c r="AJ49" s="170">
        <f t="shared" si="2"/>
        <v>1</v>
      </c>
      <c r="AK49" s="48"/>
      <c r="AL49" s="72"/>
    </row>
    <row r="50" spans="1:38" ht="60" x14ac:dyDescent="0.2">
      <c r="A50" s="171" t="s">
        <v>545</v>
      </c>
      <c r="B50" s="163" t="s">
        <v>170</v>
      </c>
      <c r="C50" s="162" t="s">
        <v>546</v>
      </c>
      <c r="D50" s="163" t="s">
        <v>495</v>
      </c>
      <c r="E50" s="163" t="s">
        <v>1435</v>
      </c>
      <c r="F50" s="171" t="s">
        <v>551</v>
      </c>
      <c r="G50" s="164">
        <v>45689</v>
      </c>
      <c r="H50" s="164">
        <v>46022</v>
      </c>
      <c r="I50" s="175"/>
      <c r="J50" s="175">
        <v>0.05</v>
      </c>
      <c r="K50" s="175">
        <v>0.1</v>
      </c>
      <c r="L50" s="173">
        <v>0.1</v>
      </c>
      <c r="M50" s="173">
        <v>0.1</v>
      </c>
      <c r="N50" s="173">
        <v>0.1</v>
      </c>
      <c r="O50" s="173">
        <v>0.1</v>
      </c>
      <c r="P50" s="173">
        <v>0.1</v>
      </c>
      <c r="Q50" s="173">
        <v>0.1</v>
      </c>
      <c r="R50" s="173">
        <v>0.1</v>
      </c>
      <c r="S50" s="173">
        <v>0.1</v>
      </c>
      <c r="T50" s="173">
        <v>0.05</v>
      </c>
      <c r="U50" s="167">
        <f t="shared" si="0"/>
        <v>0.99999999999999989</v>
      </c>
      <c r="V50" s="163" t="s">
        <v>552</v>
      </c>
      <c r="W50" s="163"/>
      <c r="X50" s="173">
        <v>0.05</v>
      </c>
      <c r="Y50" s="173">
        <v>0.1</v>
      </c>
      <c r="Z50" s="162"/>
      <c r="AA50" s="162"/>
      <c r="AB50" s="162"/>
      <c r="AC50" s="162"/>
      <c r="AD50" s="162"/>
      <c r="AE50" s="162"/>
      <c r="AF50" s="162"/>
      <c r="AG50" s="162"/>
      <c r="AH50" s="162"/>
      <c r="AI50" s="170">
        <f t="shared" si="1"/>
        <v>0.15000000000000002</v>
      </c>
      <c r="AJ50" s="170">
        <f t="shared" si="2"/>
        <v>1</v>
      </c>
      <c r="AK50" s="48"/>
      <c r="AL50" s="72"/>
    </row>
    <row r="51" spans="1:38" ht="45" x14ac:dyDescent="0.2">
      <c r="A51" s="171" t="s">
        <v>545</v>
      </c>
      <c r="B51" s="163" t="s">
        <v>170</v>
      </c>
      <c r="C51" s="162" t="s">
        <v>553</v>
      </c>
      <c r="D51" s="163" t="s">
        <v>495</v>
      </c>
      <c r="E51" s="163" t="s">
        <v>1435</v>
      </c>
      <c r="F51" s="171" t="s">
        <v>554</v>
      </c>
      <c r="G51" s="164">
        <v>45658</v>
      </c>
      <c r="H51" s="164">
        <v>46022</v>
      </c>
      <c r="I51" s="165"/>
      <c r="J51" s="165"/>
      <c r="K51" s="165"/>
      <c r="L51" s="166"/>
      <c r="M51" s="166">
        <v>0.5</v>
      </c>
      <c r="N51" s="166"/>
      <c r="O51" s="167"/>
      <c r="P51" s="167"/>
      <c r="Q51" s="167"/>
      <c r="R51" s="167">
        <v>0.5</v>
      </c>
      <c r="S51" s="167"/>
      <c r="T51" s="167"/>
      <c r="U51" s="167">
        <f t="shared" si="0"/>
        <v>1</v>
      </c>
      <c r="V51" s="163" t="s">
        <v>548</v>
      </c>
      <c r="W51" s="163"/>
      <c r="X51" s="163"/>
      <c r="Y51" s="163"/>
      <c r="Z51" s="162"/>
      <c r="AA51" s="162"/>
      <c r="AB51" s="162"/>
      <c r="AC51" s="162"/>
      <c r="AD51" s="162"/>
      <c r="AE51" s="162"/>
      <c r="AF51" s="162"/>
      <c r="AG51" s="162"/>
      <c r="AH51" s="162"/>
      <c r="AI51" s="170">
        <f t="shared" si="1"/>
        <v>0</v>
      </c>
      <c r="AJ51" s="170" t="s">
        <v>153</v>
      </c>
      <c r="AK51" s="48" t="s">
        <v>519</v>
      </c>
      <c r="AL51" s="72"/>
    </row>
    <row r="52" spans="1:38" ht="45" x14ac:dyDescent="0.2">
      <c r="A52" s="171" t="s">
        <v>545</v>
      </c>
      <c r="B52" s="163" t="s">
        <v>170</v>
      </c>
      <c r="C52" s="162" t="s">
        <v>553</v>
      </c>
      <c r="D52" s="163" t="s">
        <v>495</v>
      </c>
      <c r="E52" s="163" t="s">
        <v>1435</v>
      </c>
      <c r="F52" s="171" t="s">
        <v>555</v>
      </c>
      <c r="G52" s="164">
        <v>45658</v>
      </c>
      <c r="H52" s="164">
        <v>46022</v>
      </c>
      <c r="I52" s="165"/>
      <c r="J52" s="165"/>
      <c r="K52" s="165"/>
      <c r="L52" s="166"/>
      <c r="M52" s="166">
        <v>0.5</v>
      </c>
      <c r="N52" s="166"/>
      <c r="O52" s="167"/>
      <c r="P52" s="167"/>
      <c r="Q52" s="167"/>
      <c r="R52" s="167">
        <v>0.5</v>
      </c>
      <c r="S52" s="167"/>
      <c r="T52" s="167"/>
      <c r="U52" s="167">
        <f t="shared" si="0"/>
        <v>1</v>
      </c>
      <c r="V52" s="163" t="s">
        <v>548</v>
      </c>
      <c r="W52" s="163"/>
      <c r="X52" s="163"/>
      <c r="Y52" s="163"/>
      <c r="Z52" s="162"/>
      <c r="AA52" s="162"/>
      <c r="AB52" s="162"/>
      <c r="AC52" s="162"/>
      <c r="AD52" s="162"/>
      <c r="AE52" s="162"/>
      <c r="AF52" s="162"/>
      <c r="AG52" s="162"/>
      <c r="AH52" s="162"/>
      <c r="AI52" s="170">
        <f t="shared" si="1"/>
        <v>0</v>
      </c>
      <c r="AJ52" s="170" t="s">
        <v>153</v>
      </c>
      <c r="AK52" s="48" t="s">
        <v>519</v>
      </c>
      <c r="AL52" s="72"/>
    </row>
    <row r="53" spans="1:38" ht="45" x14ac:dyDescent="0.2">
      <c r="A53" s="171" t="s">
        <v>545</v>
      </c>
      <c r="B53" s="163" t="s">
        <v>170</v>
      </c>
      <c r="C53" s="162" t="s">
        <v>553</v>
      </c>
      <c r="D53" s="163" t="s">
        <v>495</v>
      </c>
      <c r="E53" s="163" t="s">
        <v>1435</v>
      </c>
      <c r="F53" s="171" t="s">
        <v>556</v>
      </c>
      <c r="G53" s="164">
        <v>45658</v>
      </c>
      <c r="H53" s="164">
        <v>46022</v>
      </c>
      <c r="I53" s="165"/>
      <c r="J53" s="165"/>
      <c r="K53" s="165"/>
      <c r="L53" s="166"/>
      <c r="M53" s="166">
        <v>0.5</v>
      </c>
      <c r="N53" s="166"/>
      <c r="O53" s="167"/>
      <c r="P53" s="167"/>
      <c r="Q53" s="167"/>
      <c r="R53" s="167">
        <v>0.5</v>
      </c>
      <c r="S53" s="167"/>
      <c r="T53" s="167"/>
      <c r="U53" s="167">
        <f t="shared" si="0"/>
        <v>1</v>
      </c>
      <c r="V53" s="163" t="s">
        <v>548</v>
      </c>
      <c r="W53" s="163"/>
      <c r="X53" s="163"/>
      <c r="Y53" s="163"/>
      <c r="Z53" s="162"/>
      <c r="AA53" s="162"/>
      <c r="AB53" s="162"/>
      <c r="AC53" s="162"/>
      <c r="AD53" s="162"/>
      <c r="AE53" s="162"/>
      <c r="AF53" s="162"/>
      <c r="AG53" s="162"/>
      <c r="AH53" s="162"/>
      <c r="AI53" s="170">
        <f t="shared" si="1"/>
        <v>0</v>
      </c>
      <c r="AJ53" s="170" t="s">
        <v>153</v>
      </c>
      <c r="AK53" s="48" t="s">
        <v>519</v>
      </c>
      <c r="AL53" s="72"/>
    </row>
    <row r="54" spans="1:38" ht="45" x14ac:dyDescent="0.2">
      <c r="A54" s="171" t="s">
        <v>545</v>
      </c>
      <c r="B54" s="163" t="s">
        <v>170</v>
      </c>
      <c r="C54" s="162" t="s">
        <v>553</v>
      </c>
      <c r="D54" s="163" t="s">
        <v>495</v>
      </c>
      <c r="E54" s="163" t="s">
        <v>1435</v>
      </c>
      <c r="F54" s="171" t="s">
        <v>557</v>
      </c>
      <c r="G54" s="164">
        <v>45658</v>
      </c>
      <c r="H54" s="164">
        <v>46022</v>
      </c>
      <c r="I54" s="165">
        <v>0.08</v>
      </c>
      <c r="J54" s="165">
        <v>0.08</v>
      </c>
      <c r="K54" s="165">
        <v>0.08</v>
      </c>
      <c r="L54" s="166">
        <v>0.08</v>
      </c>
      <c r="M54" s="166">
        <v>0.08</v>
      </c>
      <c r="N54" s="166">
        <v>0.08</v>
      </c>
      <c r="O54" s="167">
        <v>0.1</v>
      </c>
      <c r="P54" s="167">
        <v>0.1</v>
      </c>
      <c r="Q54" s="167">
        <v>0.08</v>
      </c>
      <c r="R54" s="167">
        <v>0.08</v>
      </c>
      <c r="S54" s="167">
        <v>0.08</v>
      </c>
      <c r="T54" s="167">
        <v>0.08</v>
      </c>
      <c r="U54" s="167">
        <f t="shared" si="0"/>
        <v>0.99999999999999989</v>
      </c>
      <c r="V54" s="163" t="s">
        <v>552</v>
      </c>
      <c r="W54" s="173">
        <v>0.08</v>
      </c>
      <c r="X54" s="173">
        <v>0.08</v>
      </c>
      <c r="Y54" s="173">
        <v>0.08</v>
      </c>
      <c r="Z54" s="162"/>
      <c r="AA54" s="162"/>
      <c r="AB54" s="162"/>
      <c r="AC54" s="162"/>
      <c r="AD54" s="162"/>
      <c r="AE54" s="162"/>
      <c r="AF54" s="162"/>
      <c r="AG54" s="162"/>
      <c r="AH54" s="162"/>
      <c r="AI54" s="170">
        <f t="shared" si="1"/>
        <v>0.24</v>
      </c>
      <c r="AJ54" s="170">
        <f t="shared" si="2"/>
        <v>1</v>
      </c>
      <c r="AK54" s="48"/>
      <c r="AL54" s="72"/>
    </row>
    <row r="55" spans="1:38" ht="60" x14ac:dyDescent="0.2">
      <c r="A55" s="171" t="s">
        <v>545</v>
      </c>
      <c r="B55" s="163" t="s">
        <v>170</v>
      </c>
      <c r="C55" s="162" t="s">
        <v>558</v>
      </c>
      <c r="D55" s="163" t="s">
        <v>495</v>
      </c>
      <c r="E55" s="163" t="s">
        <v>1435</v>
      </c>
      <c r="F55" s="162" t="s">
        <v>559</v>
      </c>
      <c r="G55" s="164">
        <v>45717</v>
      </c>
      <c r="H55" s="164">
        <v>46022</v>
      </c>
      <c r="I55" s="165"/>
      <c r="J55" s="165"/>
      <c r="K55" s="165">
        <v>0.05</v>
      </c>
      <c r="L55" s="166">
        <v>0.1</v>
      </c>
      <c r="M55" s="166">
        <v>0.1</v>
      </c>
      <c r="N55" s="166">
        <v>0.1</v>
      </c>
      <c r="O55" s="167">
        <v>0.1</v>
      </c>
      <c r="P55" s="167">
        <v>0.1</v>
      </c>
      <c r="Q55" s="167">
        <v>0.1</v>
      </c>
      <c r="R55" s="167">
        <v>0.1</v>
      </c>
      <c r="S55" s="167">
        <v>0.15</v>
      </c>
      <c r="T55" s="167">
        <v>0.1</v>
      </c>
      <c r="U55" s="167">
        <f t="shared" si="0"/>
        <v>0.99999999999999989</v>
      </c>
      <c r="V55" s="163" t="s">
        <v>529</v>
      </c>
      <c r="W55" s="163"/>
      <c r="X55" s="163"/>
      <c r="Y55" s="173">
        <v>0.05</v>
      </c>
      <c r="Z55" s="162"/>
      <c r="AA55" s="162"/>
      <c r="AB55" s="162"/>
      <c r="AC55" s="162"/>
      <c r="AD55" s="162"/>
      <c r="AE55" s="162"/>
      <c r="AF55" s="162"/>
      <c r="AG55" s="162"/>
      <c r="AH55" s="162"/>
      <c r="AI55" s="170">
        <f t="shared" si="1"/>
        <v>0.05</v>
      </c>
      <c r="AJ55" s="170">
        <f t="shared" si="2"/>
        <v>1</v>
      </c>
      <c r="AK55" s="48"/>
      <c r="AL55" s="72"/>
    </row>
    <row r="56" spans="1:38" ht="45" x14ac:dyDescent="0.2">
      <c r="A56" s="171" t="s">
        <v>545</v>
      </c>
      <c r="B56" s="163" t="s">
        <v>170</v>
      </c>
      <c r="C56" s="162" t="s">
        <v>558</v>
      </c>
      <c r="D56" s="163" t="s">
        <v>495</v>
      </c>
      <c r="E56" s="163" t="s">
        <v>1435</v>
      </c>
      <c r="F56" s="162" t="s">
        <v>560</v>
      </c>
      <c r="G56" s="164">
        <v>45689</v>
      </c>
      <c r="H56" s="164">
        <v>46022</v>
      </c>
      <c r="I56" s="165"/>
      <c r="J56" s="165">
        <v>0.05</v>
      </c>
      <c r="K56" s="165">
        <v>0.08</v>
      </c>
      <c r="L56" s="166">
        <v>0.08</v>
      </c>
      <c r="M56" s="166">
        <v>0.09</v>
      </c>
      <c r="N56" s="166">
        <v>0.1</v>
      </c>
      <c r="O56" s="167">
        <v>0.1</v>
      </c>
      <c r="P56" s="167">
        <v>0.1</v>
      </c>
      <c r="Q56" s="167">
        <v>0.1</v>
      </c>
      <c r="R56" s="167">
        <v>0.1</v>
      </c>
      <c r="S56" s="167">
        <v>0.1</v>
      </c>
      <c r="T56" s="167">
        <v>0.1</v>
      </c>
      <c r="U56" s="167">
        <f t="shared" si="0"/>
        <v>0.99999999999999989</v>
      </c>
      <c r="V56" s="163" t="s">
        <v>529</v>
      </c>
      <c r="W56" s="163"/>
      <c r="X56" s="173">
        <v>0.05</v>
      </c>
      <c r="Y56" s="173">
        <v>0.08</v>
      </c>
      <c r="Z56" s="162"/>
      <c r="AA56" s="162"/>
      <c r="AB56" s="162"/>
      <c r="AC56" s="162"/>
      <c r="AD56" s="162"/>
      <c r="AE56" s="162"/>
      <c r="AF56" s="162"/>
      <c r="AG56" s="162"/>
      <c r="AH56" s="162"/>
      <c r="AI56" s="170">
        <f t="shared" si="1"/>
        <v>0.13</v>
      </c>
      <c r="AJ56" s="170">
        <f t="shared" si="2"/>
        <v>1</v>
      </c>
      <c r="AK56" s="48"/>
      <c r="AL56" s="72"/>
    </row>
    <row r="57" spans="1:38" ht="45" x14ac:dyDescent="0.2">
      <c r="A57" s="171" t="s">
        <v>545</v>
      </c>
      <c r="B57" s="163" t="s">
        <v>170</v>
      </c>
      <c r="C57" s="162" t="s">
        <v>558</v>
      </c>
      <c r="D57" s="163" t="s">
        <v>495</v>
      </c>
      <c r="E57" s="163" t="s">
        <v>1435</v>
      </c>
      <c r="F57" s="162" t="s">
        <v>561</v>
      </c>
      <c r="G57" s="164">
        <v>45689</v>
      </c>
      <c r="H57" s="164">
        <v>46022</v>
      </c>
      <c r="I57" s="165"/>
      <c r="J57" s="165">
        <v>0.05</v>
      </c>
      <c r="K57" s="165">
        <v>0.08</v>
      </c>
      <c r="L57" s="166">
        <v>0.08</v>
      </c>
      <c r="M57" s="166">
        <v>0.09</v>
      </c>
      <c r="N57" s="166">
        <v>0.1</v>
      </c>
      <c r="O57" s="167">
        <v>0.1</v>
      </c>
      <c r="P57" s="167">
        <v>0.1</v>
      </c>
      <c r="Q57" s="167">
        <v>0.1</v>
      </c>
      <c r="R57" s="167">
        <v>0.1</v>
      </c>
      <c r="S57" s="167">
        <v>0.1</v>
      </c>
      <c r="T57" s="167">
        <v>0.1</v>
      </c>
      <c r="U57" s="167">
        <f t="shared" si="0"/>
        <v>0.99999999999999989</v>
      </c>
      <c r="V57" s="163" t="s">
        <v>529</v>
      </c>
      <c r="W57" s="163"/>
      <c r="X57" s="173">
        <v>0.05</v>
      </c>
      <c r="Y57" s="173">
        <v>0.08</v>
      </c>
      <c r="Z57" s="162"/>
      <c r="AA57" s="162"/>
      <c r="AB57" s="162"/>
      <c r="AC57" s="162"/>
      <c r="AD57" s="162"/>
      <c r="AE57" s="162"/>
      <c r="AF57" s="162"/>
      <c r="AG57" s="162"/>
      <c r="AH57" s="162"/>
      <c r="AI57" s="170">
        <f t="shared" si="1"/>
        <v>0.13</v>
      </c>
      <c r="AJ57" s="170">
        <f t="shared" si="2"/>
        <v>1</v>
      </c>
      <c r="AK57" s="48"/>
      <c r="AL57" s="72"/>
    </row>
    <row r="58" spans="1:38" ht="60" x14ac:dyDescent="0.2">
      <c r="A58" s="171" t="s">
        <v>545</v>
      </c>
      <c r="B58" s="163" t="s">
        <v>170</v>
      </c>
      <c r="C58" s="162" t="s">
        <v>562</v>
      </c>
      <c r="D58" s="163" t="s">
        <v>495</v>
      </c>
      <c r="E58" s="163" t="s">
        <v>1435</v>
      </c>
      <c r="F58" s="162" t="s">
        <v>563</v>
      </c>
      <c r="G58" s="164">
        <v>45689</v>
      </c>
      <c r="H58" s="164">
        <v>46022</v>
      </c>
      <c r="I58" s="165"/>
      <c r="J58" s="165">
        <v>0.03</v>
      </c>
      <c r="K58" s="165">
        <v>0.08</v>
      </c>
      <c r="L58" s="166">
        <v>0.09</v>
      </c>
      <c r="M58" s="166">
        <v>0.1</v>
      </c>
      <c r="N58" s="166">
        <v>0.1</v>
      </c>
      <c r="O58" s="167">
        <v>0.1</v>
      </c>
      <c r="P58" s="167">
        <v>0.1</v>
      </c>
      <c r="Q58" s="167">
        <v>0.1</v>
      </c>
      <c r="R58" s="167">
        <v>0.1</v>
      </c>
      <c r="S58" s="167">
        <v>0.1</v>
      </c>
      <c r="T58" s="167">
        <v>0.1</v>
      </c>
      <c r="U58" s="167">
        <f t="shared" si="0"/>
        <v>0.99999999999999989</v>
      </c>
      <c r="V58" s="163" t="s">
        <v>529</v>
      </c>
      <c r="W58" s="163"/>
      <c r="X58" s="173">
        <v>0.03</v>
      </c>
      <c r="Y58" s="173">
        <v>0.08</v>
      </c>
      <c r="Z58" s="162"/>
      <c r="AA58" s="162"/>
      <c r="AB58" s="162"/>
      <c r="AC58" s="162"/>
      <c r="AD58" s="162"/>
      <c r="AE58" s="162"/>
      <c r="AF58" s="162"/>
      <c r="AG58" s="162"/>
      <c r="AH58" s="162"/>
      <c r="AI58" s="170">
        <f t="shared" si="1"/>
        <v>0.11</v>
      </c>
      <c r="AJ58" s="170">
        <f t="shared" si="2"/>
        <v>1</v>
      </c>
      <c r="AK58" s="48"/>
      <c r="AL58" s="72"/>
    </row>
    <row r="59" spans="1:38" ht="60" x14ac:dyDescent="0.2">
      <c r="A59" s="171" t="s">
        <v>545</v>
      </c>
      <c r="B59" s="163" t="s">
        <v>170</v>
      </c>
      <c r="C59" s="162" t="s">
        <v>562</v>
      </c>
      <c r="D59" s="163" t="s">
        <v>495</v>
      </c>
      <c r="E59" s="163" t="s">
        <v>1435</v>
      </c>
      <c r="F59" s="162" t="s">
        <v>564</v>
      </c>
      <c r="G59" s="164">
        <v>45689</v>
      </c>
      <c r="H59" s="164">
        <v>46022</v>
      </c>
      <c r="I59" s="165"/>
      <c r="J59" s="165">
        <v>0.05</v>
      </c>
      <c r="K59" s="165">
        <v>0.08</v>
      </c>
      <c r="L59" s="166">
        <v>0.08</v>
      </c>
      <c r="M59" s="166">
        <v>0.09</v>
      </c>
      <c r="N59" s="166">
        <v>0.1</v>
      </c>
      <c r="O59" s="167">
        <v>0.1</v>
      </c>
      <c r="P59" s="167">
        <v>0.1</v>
      </c>
      <c r="Q59" s="167">
        <v>0.1</v>
      </c>
      <c r="R59" s="167">
        <v>0.1</v>
      </c>
      <c r="S59" s="167">
        <v>0.1</v>
      </c>
      <c r="T59" s="167">
        <v>0.1</v>
      </c>
      <c r="U59" s="167">
        <f t="shared" si="0"/>
        <v>0.99999999999999989</v>
      </c>
      <c r="V59" s="163" t="s">
        <v>529</v>
      </c>
      <c r="W59" s="163"/>
      <c r="X59" s="173">
        <v>0.05</v>
      </c>
      <c r="Y59" s="173">
        <v>0.08</v>
      </c>
      <c r="Z59" s="162"/>
      <c r="AA59" s="162"/>
      <c r="AB59" s="162"/>
      <c r="AC59" s="162"/>
      <c r="AD59" s="162"/>
      <c r="AE59" s="162"/>
      <c r="AF59" s="162"/>
      <c r="AG59" s="162"/>
      <c r="AH59" s="162"/>
      <c r="AI59" s="170">
        <f t="shared" si="1"/>
        <v>0.13</v>
      </c>
      <c r="AJ59" s="170">
        <f t="shared" si="2"/>
        <v>1</v>
      </c>
      <c r="AK59" s="48"/>
      <c r="AL59" s="72"/>
    </row>
    <row r="60" spans="1:38" ht="75" x14ac:dyDescent="0.2">
      <c r="A60" s="171" t="s">
        <v>545</v>
      </c>
      <c r="B60" s="163" t="s">
        <v>170</v>
      </c>
      <c r="C60" s="162" t="s">
        <v>562</v>
      </c>
      <c r="D60" s="163" t="s">
        <v>495</v>
      </c>
      <c r="E60" s="163" t="s">
        <v>1435</v>
      </c>
      <c r="F60" s="162" t="s">
        <v>565</v>
      </c>
      <c r="G60" s="164">
        <v>45748</v>
      </c>
      <c r="H60" s="164">
        <v>46022</v>
      </c>
      <c r="I60" s="165"/>
      <c r="J60" s="165"/>
      <c r="K60" s="165">
        <v>0.05</v>
      </c>
      <c r="L60" s="166">
        <v>0.1</v>
      </c>
      <c r="M60" s="166">
        <v>0.1</v>
      </c>
      <c r="N60" s="166">
        <v>0.1</v>
      </c>
      <c r="O60" s="167">
        <v>0.1</v>
      </c>
      <c r="P60" s="167">
        <v>0.1</v>
      </c>
      <c r="Q60" s="167">
        <v>0.1</v>
      </c>
      <c r="R60" s="167">
        <v>0.1</v>
      </c>
      <c r="S60" s="167">
        <v>0.15</v>
      </c>
      <c r="T60" s="167">
        <v>0.1</v>
      </c>
      <c r="U60" s="167">
        <f t="shared" si="0"/>
        <v>0.99999999999999989</v>
      </c>
      <c r="V60" s="163" t="s">
        <v>529</v>
      </c>
      <c r="W60" s="163"/>
      <c r="X60" s="163"/>
      <c r="Y60" s="173">
        <v>0.05</v>
      </c>
      <c r="Z60" s="162"/>
      <c r="AA60" s="162"/>
      <c r="AB60" s="162"/>
      <c r="AC60" s="162"/>
      <c r="AD60" s="162"/>
      <c r="AE60" s="162"/>
      <c r="AF60" s="162"/>
      <c r="AG60" s="162"/>
      <c r="AH60" s="162"/>
      <c r="AI60" s="170">
        <f t="shared" si="1"/>
        <v>0.05</v>
      </c>
      <c r="AJ60" s="170">
        <f t="shared" si="2"/>
        <v>1</v>
      </c>
      <c r="AK60" s="48"/>
      <c r="AL60" s="72"/>
    </row>
    <row r="61" spans="1:38" ht="60" x14ac:dyDescent="0.2">
      <c r="A61" s="171" t="s">
        <v>566</v>
      </c>
      <c r="B61" s="163" t="s">
        <v>440</v>
      </c>
      <c r="C61" s="176" t="s">
        <v>567</v>
      </c>
      <c r="D61" s="163" t="s">
        <v>495</v>
      </c>
      <c r="E61" s="163" t="s">
        <v>1436</v>
      </c>
      <c r="F61" s="172" t="s">
        <v>568</v>
      </c>
      <c r="G61" s="177">
        <v>45689</v>
      </c>
      <c r="H61" s="177">
        <v>46022</v>
      </c>
      <c r="I61" s="165">
        <v>0</v>
      </c>
      <c r="J61" s="165">
        <v>4.9999999999999996E-2</v>
      </c>
      <c r="K61" s="165">
        <v>9.9999999999999992E-2</v>
      </c>
      <c r="L61" s="166">
        <v>9.9999999999999992E-2</v>
      </c>
      <c r="M61" s="166">
        <v>9.9999999999999992E-2</v>
      </c>
      <c r="N61" s="166">
        <v>9.9999999999999992E-2</v>
      </c>
      <c r="O61" s="166">
        <v>9.9999999999999992E-2</v>
      </c>
      <c r="P61" s="166">
        <v>9.9999999999999992E-2</v>
      </c>
      <c r="Q61" s="178">
        <v>9.9999999999999992E-2</v>
      </c>
      <c r="R61" s="166">
        <v>9.9999999999999992E-2</v>
      </c>
      <c r="S61" s="166">
        <v>9.9999999999999992E-2</v>
      </c>
      <c r="T61" s="166">
        <v>4.9999999999999996E-2</v>
      </c>
      <c r="U61" s="167">
        <f t="shared" si="0"/>
        <v>0.99999999999999989</v>
      </c>
      <c r="V61" s="163" t="s">
        <v>449</v>
      </c>
      <c r="W61" s="173">
        <v>0</v>
      </c>
      <c r="X61" s="173">
        <v>0.05</v>
      </c>
      <c r="Y61" s="173">
        <v>0.1</v>
      </c>
      <c r="Z61" s="162"/>
      <c r="AA61" s="162"/>
      <c r="AB61" s="162"/>
      <c r="AC61" s="162"/>
      <c r="AD61" s="162"/>
      <c r="AE61" s="162"/>
      <c r="AF61" s="162"/>
      <c r="AG61" s="162"/>
      <c r="AH61" s="162"/>
      <c r="AI61" s="170">
        <f t="shared" si="1"/>
        <v>0.15000000000000002</v>
      </c>
      <c r="AJ61" s="170">
        <f t="shared" si="2"/>
        <v>1.0000000000000002</v>
      </c>
      <c r="AK61" s="48"/>
      <c r="AL61" s="72"/>
    </row>
    <row r="62" spans="1:38" ht="60" x14ac:dyDescent="0.2">
      <c r="A62" s="171" t="s">
        <v>566</v>
      </c>
      <c r="B62" s="163" t="s">
        <v>440</v>
      </c>
      <c r="C62" s="176" t="s">
        <v>567</v>
      </c>
      <c r="D62" s="163" t="s">
        <v>495</v>
      </c>
      <c r="E62" s="163" t="s">
        <v>1436</v>
      </c>
      <c r="F62" s="162" t="s">
        <v>569</v>
      </c>
      <c r="G62" s="177">
        <v>45689</v>
      </c>
      <c r="H62" s="177">
        <v>46022</v>
      </c>
      <c r="I62" s="165">
        <v>0</v>
      </c>
      <c r="J62" s="165">
        <v>4.9999999999999996E-2</v>
      </c>
      <c r="K62" s="165">
        <v>9.9999999999999992E-2</v>
      </c>
      <c r="L62" s="166">
        <v>9.9999999999999992E-2</v>
      </c>
      <c r="M62" s="166">
        <v>9.9999999999999992E-2</v>
      </c>
      <c r="N62" s="166">
        <v>9.9999999999999992E-2</v>
      </c>
      <c r="O62" s="166">
        <v>9.9999999999999992E-2</v>
      </c>
      <c r="P62" s="166">
        <v>9.9999999999999992E-2</v>
      </c>
      <c r="Q62" s="178">
        <v>9.9999999999999992E-2</v>
      </c>
      <c r="R62" s="166">
        <v>9.9999999999999992E-2</v>
      </c>
      <c r="S62" s="166">
        <v>9.9999999999999992E-2</v>
      </c>
      <c r="T62" s="166">
        <v>4.9999999999999996E-2</v>
      </c>
      <c r="U62" s="167">
        <f t="shared" si="0"/>
        <v>0.99999999999999989</v>
      </c>
      <c r="V62" s="163" t="s">
        <v>449</v>
      </c>
      <c r="W62" s="173">
        <v>0</v>
      </c>
      <c r="X62" s="173">
        <v>0.05</v>
      </c>
      <c r="Y62" s="173">
        <v>0.1</v>
      </c>
      <c r="Z62" s="162"/>
      <c r="AA62" s="162"/>
      <c r="AB62" s="162"/>
      <c r="AC62" s="162"/>
      <c r="AD62" s="162"/>
      <c r="AE62" s="162"/>
      <c r="AF62" s="162"/>
      <c r="AG62" s="162"/>
      <c r="AH62" s="162"/>
      <c r="AI62" s="170">
        <f t="shared" si="1"/>
        <v>0.15000000000000002</v>
      </c>
      <c r="AJ62" s="170">
        <f t="shared" si="2"/>
        <v>1.0000000000000002</v>
      </c>
      <c r="AK62" s="48"/>
      <c r="AL62" s="72"/>
    </row>
    <row r="63" spans="1:38" ht="60" x14ac:dyDescent="0.2">
      <c r="A63" s="171" t="s">
        <v>566</v>
      </c>
      <c r="B63" s="163" t="s">
        <v>440</v>
      </c>
      <c r="C63" s="176" t="s">
        <v>567</v>
      </c>
      <c r="D63" s="163" t="s">
        <v>495</v>
      </c>
      <c r="E63" s="163" t="s">
        <v>1436</v>
      </c>
      <c r="F63" s="162" t="s">
        <v>570</v>
      </c>
      <c r="G63" s="177">
        <v>45689</v>
      </c>
      <c r="H63" s="177">
        <v>46022</v>
      </c>
      <c r="I63" s="165">
        <v>0</v>
      </c>
      <c r="J63" s="165">
        <v>4.9999999999999996E-2</v>
      </c>
      <c r="K63" s="165">
        <v>9.9999999999999992E-2</v>
      </c>
      <c r="L63" s="166">
        <v>9.9999999999999992E-2</v>
      </c>
      <c r="M63" s="166">
        <v>9.9999999999999992E-2</v>
      </c>
      <c r="N63" s="166">
        <v>9.9999999999999992E-2</v>
      </c>
      <c r="O63" s="166">
        <v>9.9999999999999992E-2</v>
      </c>
      <c r="P63" s="166">
        <v>9.9999999999999992E-2</v>
      </c>
      <c r="Q63" s="178">
        <v>9.9999999999999992E-2</v>
      </c>
      <c r="R63" s="166">
        <v>9.9999999999999992E-2</v>
      </c>
      <c r="S63" s="166">
        <v>9.9999999999999992E-2</v>
      </c>
      <c r="T63" s="166">
        <v>4.9999999999999996E-2</v>
      </c>
      <c r="U63" s="167">
        <f t="shared" si="0"/>
        <v>0.99999999999999989</v>
      </c>
      <c r="V63" s="163" t="s">
        <v>449</v>
      </c>
      <c r="W63" s="173">
        <v>0</v>
      </c>
      <c r="X63" s="173">
        <v>0.05</v>
      </c>
      <c r="Y63" s="173">
        <v>0.1</v>
      </c>
      <c r="Z63" s="162"/>
      <c r="AA63" s="162"/>
      <c r="AB63" s="162"/>
      <c r="AC63" s="162"/>
      <c r="AD63" s="162"/>
      <c r="AE63" s="162"/>
      <c r="AF63" s="162"/>
      <c r="AG63" s="162"/>
      <c r="AH63" s="162"/>
      <c r="AI63" s="170">
        <f t="shared" si="1"/>
        <v>0.15000000000000002</v>
      </c>
      <c r="AJ63" s="170">
        <f t="shared" si="2"/>
        <v>1.0000000000000002</v>
      </c>
      <c r="AK63" s="48"/>
      <c r="AL63" s="72"/>
    </row>
    <row r="64" spans="1:38" ht="60" x14ac:dyDescent="0.2">
      <c r="A64" s="171" t="s">
        <v>566</v>
      </c>
      <c r="B64" s="163" t="s">
        <v>440</v>
      </c>
      <c r="C64" s="176" t="s">
        <v>567</v>
      </c>
      <c r="D64" s="163" t="s">
        <v>495</v>
      </c>
      <c r="E64" s="163" t="s">
        <v>1436</v>
      </c>
      <c r="F64" s="162" t="s">
        <v>571</v>
      </c>
      <c r="G64" s="177">
        <v>45689</v>
      </c>
      <c r="H64" s="177">
        <v>46022</v>
      </c>
      <c r="I64" s="165">
        <v>0</v>
      </c>
      <c r="J64" s="165">
        <v>9.0909090909090884E-2</v>
      </c>
      <c r="K64" s="165">
        <v>9.0909090909090884E-2</v>
      </c>
      <c r="L64" s="166">
        <v>9.0909090909090884E-2</v>
      </c>
      <c r="M64" s="166">
        <v>9.0909090909090884E-2</v>
      </c>
      <c r="N64" s="166">
        <v>9.0909090909090884E-2</v>
      </c>
      <c r="O64" s="166">
        <v>9.0909090909090884E-2</v>
      </c>
      <c r="P64" s="166">
        <v>9.0909090909090884E-2</v>
      </c>
      <c r="Q64" s="166">
        <v>9.0909090909090884E-2</v>
      </c>
      <c r="R64" s="166">
        <v>9.0909090909090884E-2</v>
      </c>
      <c r="S64" s="166">
        <v>9.0909090909090884E-2</v>
      </c>
      <c r="T64" s="166">
        <v>9.0909090909090884E-2</v>
      </c>
      <c r="U64" s="167">
        <f t="shared" si="0"/>
        <v>0.99999999999999956</v>
      </c>
      <c r="V64" s="163" t="s">
        <v>449</v>
      </c>
      <c r="W64" s="173">
        <v>0</v>
      </c>
      <c r="X64" s="173">
        <f>+J64</f>
        <v>9.0909090909090884E-2</v>
      </c>
      <c r="Y64" s="173">
        <f>+K64</f>
        <v>9.0909090909090884E-2</v>
      </c>
      <c r="Z64" s="162"/>
      <c r="AA64" s="162"/>
      <c r="AB64" s="162"/>
      <c r="AC64" s="162"/>
      <c r="AD64" s="162"/>
      <c r="AE64" s="162"/>
      <c r="AF64" s="162"/>
      <c r="AG64" s="162"/>
      <c r="AH64" s="162"/>
      <c r="AI64" s="170">
        <f t="shared" si="1"/>
        <v>0.18181818181818177</v>
      </c>
      <c r="AJ64" s="170">
        <f t="shared" si="2"/>
        <v>1</v>
      </c>
      <c r="AK64" s="48"/>
      <c r="AL64" s="72"/>
    </row>
    <row r="65" spans="1:38" ht="60" x14ac:dyDescent="0.2">
      <c r="A65" s="171" t="s">
        <v>572</v>
      </c>
      <c r="B65" s="163" t="s">
        <v>440</v>
      </c>
      <c r="C65" s="176" t="s">
        <v>573</v>
      </c>
      <c r="D65" s="163" t="s">
        <v>495</v>
      </c>
      <c r="E65" s="163" t="s">
        <v>1437</v>
      </c>
      <c r="F65" s="172" t="s">
        <v>574</v>
      </c>
      <c r="G65" s="177">
        <v>45689</v>
      </c>
      <c r="H65" s="177">
        <v>46022</v>
      </c>
      <c r="I65" s="165">
        <v>0</v>
      </c>
      <c r="J65" s="165">
        <v>0.05</v>
      </c>
      <c r="K65" s="165">
        <v>0.1</v>
      </c>
      <c r="L65" s="166">
        <v>0.1</v>
      </c>
      <c r="M65" s="166">
        <v>0.1</v>
      </c>
      <c r="N65" s="166">
        <v>0.1</v>
      </c>
      <c r="O65" s="166">
        <v>0.1</v>
      </c>
      <c r="P65" s="166">
        <v>0.1</v>
      </c>
      <c r="Q65" s="178">
        <v>0.1</v>
      </c>
      <c r="R65" s="166">
        <v>0.1</v>
      </c>
      <c r="S65" s="166">
        <v>0.1</v>
      </c>
      <c r="T65" s="166">
        <v>0.05</v>
      </c>
      <c r="U65" s="167">
        <f t="shared" si="0"/>
        <v>0.99999999999999989</v>
      </c>
      <c r="V65" s="163" t="s">
        <v>445</v>
      </c>
      <c r="W65" s="173">
        <v>0</v>
      </c>
      <c r="X65" s="173">
        <v>0.05</v>
      </c>
      <c r="Y65" s="173">
        <v>0.1</v>
      </c>
      <c r="Z65" s="162"/>
      <c r="AA65" s="162"/>
      <c r="AB65" s="162"/>
      <c r="AC65" s="162"/>
      <c r="AD65" s="162"/>
      <c r="AE65" s="162"/>
      <c r="AF65" s="162"/>
      <c r="AG65" s="162"/>
      <c r="AH65" s="162"/>
      <c r="AI65" s="170">
        <f t="shared" si="1"/>
        <v>0.15000000000000002</v>
      </c>
      <c r="AJ65" s="170">
        <f t="shared" si="2"/>
        <v>1</v>
      </c>
      <c r="AK65" s="48"/>
      <c r="AL65" s="72"/>
    </row>
    <row r="66" spans="1:38" ht="60" x14ac:dyDescent="0.2">
      <c r="A66" s="171" t="s">
        <v>572</v>
      </c>
      <c r="B66" s="163" t="s">
        <v>440</v>
      </c>
      <c r="C66" s="176" t="s">
        <v>573</v>
      </c>
      <c r="D66" s="163" t="s">
        <v>495</v>
      </c>
      <c r="E66" s="163" t="s">
        <v>1437</v>
      </c>
      <c r="F66" s="172" t="s">
        <v>575</v>
      </c>
      <c r="G66" s="177">
        <v>45689</v>
      </c>
      <c r="H66" s="177">
        <v>46022</v>
      </c>
      <c r="I66" s="165">
        <v>0</v>
      </c>
      <c r="J66" s="165">
        <v>0.05</v>
      </c>
      <c r="K66" s="165">
        <v>0.1</v>
      </c>
      <c r="L66" s="166">
        <v>0.1</v>
      </c>
      <c r="M66" s="166">
        <v>0.1</v>
      </c>
      <c r="N66" s="166">
        <v>0.1</v>
      </c>
      <c r="O66" s="166">
        <v>0.1</v>
      </c>
      <c r="P66" s="166">
        <v>0.1</v>
      </c>
      <c r="Q66" s="178">
        <v>0.1</v>
      </c>
      <c r="R66" s="166">
        <v>0.1</v>
      </c>
      <c r="S66" s="166">
        <v>0.1</v>
      </c>
      <c r="T66" s="166">
        <v>0.05</v>
      </c>
      <c r="U66" s="167">
        <f t="shared" si="0"/>
        <v>0.99999999999999989</v>
      </c>
      <c r="V66" s="163" t="s">
        <v>449</v>
      </c>
      <c r="W66" s="173">
        <v>0</v>
      </c>
      <c r="X66" s="173">
        <v>0.05</v>
      </c>
      <c r="Y66" s="173">
        <v>0.1</v>
      </c>
      <c r="Z66" s="162"/>
      <c r="AA66" s="162"/>
      <c r="AB66" s="162"/>
      <c r="AC66" s="162"/>
      <c r="AD66" s="162"/>
      <c r="AE66" s="162"/>
      <c r="AF66" s="162"/>
      <c r="AG66" s="162"/>
      <c r="AH66" s="162"/>
      <c r="AI66" s="170">
        <f t="shared" si="1"/>
        <v>0.15000000000000002</v>
      </c>
      <c r="AJ66" s="170">
        <f t="shared" si="2"/>
        <v>1</v>
      </c>
      <c r="AK66" s="48"/>
      <c r="AL66" s="72"/>
    </row>
    <row r="67" spans="1:38" ht="60" x14ac:dyDescent="0.2">
      <c r="A67" s="171" t="s">
        <v>572</v>
      </c>
      <c r="B67" s="163" t="s">
        <v>440</v>
      </c>
      <c r="C67" s="176" t="s">
        <v>573</v>
      </c>
      <c r="D67" s="163" t="s">
        <v>495</v>
      </c>
      <c r="E67" s="163" t="s">
        <v>1437</v>
      </c>
      <c r="F67" s="172" t="s">
        <v>576</v>
      </c>
      <c r="G67" s="177">
        <v>45689</v>
      </c>
      <c r="H67" s="177">
        <v>46022</v>
      </c>
      <c r="I67" s="165">
        <v>0</v>
      </c>
      <c r="J67" s="165">
        <v>0.05</v>
      </c>
      <c r="K67" s="165">
        <v>0.1</v>
      </c>
      <c r="L67" s="166">
        <v>0.1</v>
      </c>
      <c r="M67" s="166">
        <v>0.05</v>
      </c>
      <c r="N67" s="166">
        <v>0.05</v>
      </c>
      <c r="O67" s="166">
        <v>0.05</v>
      </c>
      <c r="P67" s="166">
        <v>0.15</v>
      </c>
      <c r="Q67" s="166">
        <v>0.05</v>
      </c>
      <c r="R67" s="166">
        <v>0.15</v>
      </c>
      <c r="S67" s="166">
        <v>0.05</v>
      </c>
      <c r="T67" s="166">
        <v>0.2</v>
      </c>
      <c r="U67" s="167">
        <f t="shared" si="0"/>
        <v>1</v>
      </c>
      <c r="V67" s="163" t="s">
        <v>577</v>
      </c>
      <c r="W67" s="173">
        <v>0</v>
      </c>
      <c r="X67" s="173">
        <v>0.05</v>
      </c>
      <c r="Y67" s="173">
        <v>0.1</v>
      </c>
      <c r="Z67" s="162"/>
      <c r="AA67" s="162"/>
      <c r="AB67" s="162"/>
      <c r="AC67" s="162"/>
      <c r="AD67" s="162"/>
      <c r="AE67" s="162"/>
      <c r="AF67" s="162"/>
      <c r="AG67" s="162"/>
      <c r="AH67" s="162"/>
      <c r="AI67" s="170">
        <f t="shared" si="1"/>
        <v>0.15000000000000002</v>
      </c>
      <c r="AJ67" s="170">
        <f t="shared" si="2"/>
        <v>1</v>
      </c>
      <c r="AK67" s="48"/>
      <c r="AL67" s="72"/>
    </row>
    <row r="68" spans="1:38" ht="60" x14ac:dyDescent="0.2">
      <c r="A68" s="171" t="s">
        <v>572</v>
      </c>
      <c r="B68" s="163" t="s">
        <v>440</v>
      </c>
      <c r="C68" s="176" t="s">
        <v>573</v>
      </c>
      <c r="D68" s="163" t="s">
        <v>495</v>
      </c>
      <c r="E68" s="163" t="s">
        <v>1437</v>
      </c>
      <c r="F68" s="172" t="s">
        <v>578</v>
      </c>
      <c r="G68" s="177">
        <v>45689</v>
      </c>
      <c r="H68" s="177">
        <v>46022</v>
      </c>
      <c r="I68" s="165">
        <v>0</v>
      </c>
      <c r="J68" s="165">
        <v>0.05</v>
      </c>
      <c r="K68" s="165">
        <v>0.1</v>
      </c>
      <c r="L68" s="166">
        <v>0.1</v>
      </c>
      <c r="M68" s="166">
        <v>0.1</v>
      </c>
      <c r="N68" s="166">
        <v>0.1</v>
      </c>
      <c r="O68" s="166">
        <v>0.1</v>
      </c>
      <c r="P68" s="166">
        <v>0.1</v>
      </c>
      <c r="Q68" s="178">
        <v>0.1</v>
      </c>
      <c r="R68" s="166">
        <v>0.1</v>
      </c>
      <c r="S68" s="166">
        <v>0.1</v>
      </c>
      <c r="T68" s="166">
        <v>0.05</v>
      </c>
      <c r="U68" s="167">
        <f t="shared" si="0"/>
        <v>0.99999999999999989</v>
      </c>
      <c r="V68" s="163" t="s">
        <v>457</v>
      </c>
      <c r="W68" s="173">
        <v>0</v>
      </c>
      <c r="X68" s="173">
        <v>0.05</v>
      </c>
      <c r="Y68" s="173">
        <v>0.1</v>
      </c>
      <c r="Z68" s="162"/>
      <c r="AA68" s="162"/>
      <c r="AB68" s="162"/>
      <c r="AC68" s="162"/>
      <c r="AD68" s="162"/>
      <c r="AE68" s="162"/>
      <c r="AF68" s="162"/>
      <c r="AG68" s="162"/>
      <c r="AH68" s="162"/>
      <c r="AI68" s="170">
        <f t="shared" si="1"/>
        <v>0.15000000000000002</v>
      </c>
      <c r="AJ68" s="170">
        <f t="shared" si="2"/>
        <v>1</v>
      </c>
      <c r="AK68" s="48"/>
      <c r="AL68" s="72"/>
    </row>
    <row r="69" spans="1:38" ht="60" x14ac:dyDescent="0.2">
      <c r="A69" s="171" t="s">
        <v>572</v>
      </c>
      <c r="B69" s="163" t="s">
        <v>440</v>
      </c>
      <c r="C69" s="176" t="s">
        <v>579</v>
      </c>
      <c r="D69" s="163" t="s">
        <v>495</v>
      </c>
      <c r="E69" s="163" t="s">
        <v>1437</v>
      </c>
      <c r="F69" s="172" t="s">
        <v>580</v>
      </c>
      <c r="G69" s="177">
        <v>45689</v>
      </c>
      <c r="H69" s="177">
        <v>46022</v>
      </c>
      <c r="I69" s="165">
        <v>0</v>
      </c>
      <c r="J69" s="179">
        <v>0</v>
      </c>
      <c r="K69" s="179">
        <v>0.2</v>
      </c>
      <c r="L69" s="178">
        <v>0.1</v>
      </c>
      <c r="M69" s="178">
        <v>0.1</v>
      </c>
      <c r="N69" s="178">
        <v>0.1</v>
      </c>
      <c r="O69" s="178">
        <v>0.1</v>
      </c>
      <c r="P69" s="178">
        <v>0.1</v>
      </c>
      <c r="Q69" s="178">
        <v>0.1</v>
      </c>
      <c r="R69" s="167">
        <v>0.1</v>
      </c>
      <c r="S69" s="167">
        <v>0.1</v>
      </c>
      <c r="T69" s="167">
        <v>0</v>
      </c>
      <c r="U69" s="167">
        <f t="shared" si="0"/>
        <v>0.99999999999999989</v>
      </c>
      <c r="V69" s="163" t="s">
        <v>581</v>
      </c>
      <c r="W69" s="173">
        <v>0</v>
      </c>
      <c r="X69" s="173">
        <v>0</v>
      </c>
      <c r="Y69" s="173">
        <v>0.2</v>
      </c>
      <c r="Z69" s="162"/>
      <c r="AA69" s="162"/>
      <c r="AB69" s="162"/>
      <c r="AC69" s="162"/>
      <c r="AD69" s="162"/>
      <c r="AE69" s="162"/>
      <c r="AF69" s="162"/>
      <c r="AG69" s="162"/>
      <c r="AH69" s="162"/>
      <c r="AI69" s="170">
        <f t="shared" si="1"/>
        <v>0.2</v>
      </c>
      <c r="AJ69" s="170">
        <f t="shared" si="2"/>
        <v>1</v>
      </c>
      <c r="AK69" s="48"/>
      <c r="AL69" s="72"/>
    </row>
    <row r="70" spans="1:38" ht="60" x14ac:dyDescent="0.2">
      <c r="A70" s="171" t="s">
        <v>572</v>
      </c>
      <c r="B70" s="163" t="s">
        <v>440</v>
      </c>
      <c r="C70" s="176" t="s">
        <v>579</v>
      </c>
      <c r="D70" s="163" t="s">
        <v>495</v>
      </c>
      <c r="E70" s="163" t="s">
        <v>1437</v>
      </c>
      <c r="F70" s="172" t="s">
        <v>582</v>
      </c>
      <c r="G70" s="177">
        <v>45717</v>
      </c>
      <c r="H70" s="177">
        <v>46022</v>
      </c>
      <c r="I70" s="165">
        <v>0</v>
      </c>
      <c r="J70" s="179">
        <v>0</v>
      </c>
      <c r="K70" s="179">
        <v>0.2</v>
      </c>
      <c r="L70" s="178">
        <v>0.1</v>
      </c>
      <c r="M70" s="178">
        <v>0.1</v>
      </c>
      <c r="N70" s="178">
        <v>0.1</v>
      </c>
      <c r="O70" s="178">
        <v>0.1</v>
      </c>
      <c r="P70" s="178">
        <v>0.1</v>
      </c>
      <c r="Q70" s="178">
        <v>0.1</v>
      </c>
      <c r="R70" s="167">
        <v>0.1</v>
      </c>
      <c r="S70" s="167">
        <v>0.1</v>
      </c>
      <c r="T70" s="167">
        <v>0</v>
      </c>
      <c r="U70" s="167">
        <f t="shared" si="0"/>
        <v>0.99999999999999989</v>
      </c>
      <c r="V70" s="163" t="s">
        <v>581</v>
      </c>
      <c r="W70" s="173">
        <v>0</v>
      </c>
      <c r="X70" s="173">
        <v>0</v>
      </c>
      <c r="Y70" s="173">
        <v>0.2</v>
      </c>
      <c r="Z70" s="162"/>
      <c r="AA70" s="162"/>
      <c r="AB70" s="162"/>
      <c r="AC70" s="162"/>
      <c r="AD70" s="162"/>
      <c r="AE70" s="162"/>
      <c r="AF70" s="162"/>
      <c r="AG70" s="162"/>
      <c r="AH70" s="162"/>
      <c r="AI70" s="170">
        <f t="shared" si="1"/>
        <v>0.2</v>
      </c>
      <c r="AJ70" s="170">
        <f t="shared" si="2"/>
        <v>1</v>
      </c>
      <c r="AK70" s="48"/>
      <c r="AL70" s="72"/>
    </row>
    <row r="71" spans="1:38" ht="60" x14ac:dyDescent="0.2">
      <c r="A71" s="171" t="s">
        <v>572</v>
      </c>
      <c r="B71" s="163" t="s">
        <v>440</v>
      </c>
      <c r="C71" s="176" t="s">
        <v>579</v>
      </c>
      <c r="D71" s="163" t="s">
        <v>495</v>
      </c>
      <c r="E71" s="163" t="s">
        <v>1437</v>
      </c>
      <c r="F71" s="162" t="s">
        <v>583</v>
      </c>
      <c r="G71" s="177">
        <v>45689</v>
      </c>
      <c r="H71" s="177">
        <v>45991</v>
      </c>
      <c r="I71" s="165">
        <v>0</v>
      </c>
      <c r="J71" s="165">
        <v>0.05</v>
      </c>
      <c r="K71" s="165">
        <v>0.1</v>
      </c>
      <c r="L71" s="166">
        <v>0.1</v>
      </c>
      <c r="M71" s="166">
        <v>0.1</v>
      </c>
      <c r="N71" s="166">
        <v>0.1</v>
      </c>
      <c r="O71" s="166">
        <v>0.1</v>
      </c>
      <c r="P71" s="166">
        <v>0.1</v>
      </c>
      <c r="Q71" s="178">
        <v>0.1</v>
      </c>
      <c r="R71" s="166">
        <v>0.1</v>
      </c>
      <c r="S71" s="166">
        <v>0.1</v>
      </c>
      <c r="T71" s="166">
        <v>0.05</v>
      </c>
      <c r="U71" s="167">
        <f t="shared" si="0"/>
        <v>0.99999999999999989</v>
      </c>
      <c r="V71" s="163" t="s">
        <v>449</v>
      </c>
      <c r="W71" s="173">
        <v>0</v>
      </c>
      <c r="X71" s="173">
        <v>0.05</v>
      </c>
      <c r="Y71" s="173">
        <v>0.1</v>
      </c>
      <c r="Z71" s="162"/>
      <c r="AA71" s="162"/>
      <c r="AB71" s="162"/>
      <c r="AC71" s="162"/>
      <c r="AD71" s="162"/>
      <c r="AE71" s="162"/>
      <c r="AF71" s="162"/>
      <c r="AG71" s="162"/>
      <c r="AH71" s="162"/>
      <c r="AI71" s="170">
        <f t="shared" si="1"/>
        <v>0.15000000000000002</v>
      </c>
      <c r="AJ71" s="170">
        <f t="shared" si="2"/>
        <v>1</v>
      </c>
      <c r="AK71" s="48"/>
      <c r="AL71" s="72"/>
    </row>
    <row r="72" spans="1:38" ht="60" x14ac:dyDescent="0.2">
      <c r="A72" s="171" t="s">
        <v>572</v>
      </c>
      <c r="B72" s="163" t="s">
        <v>440</v>
      </c>
      <c r="C72" s="176" t="s">
        <v>579</v>
      </c>
      <c r="D72" s="163" t="s">
        <v>495</v>
      </c>
      <c r="E72" s="163" t="s">
        <v>1437</v>
      </c>
      <c r="F72" s="172" t="s">
        <v>584</v>
      </c>
      <c r="G72" s="177">
        <v>45689</v>
      </c>
      <c r="H72" s="177">
        <v>46022</v>
      </c>
      <c r="I72" s="165">
        <v>0</v>
      </c>
      <c r="J72" s="165">
        <v>0.05</v>
      </c>
      <c r="K72" s="165">
        <v>0.1</v>
      </c>
      <c r="L72" s="166">
        <v>0.1</v>
      </c>
      <c r="M72" s="166">
        <v>0.1</v>
      </c>
      <c r="N72" s="166">
        <v>0.1</v>
      </c>
      <c r="O72" s="166">
        <v>0.1</v>
      </c>
      <c r="P72" s="166">
        <v>0.1</v>
      </c>
      <c r="Q72" s="178">
        <v>0.1</v>
      </c>
      <c r="R72" s="166">
        <v>0.1</v>
      </c>
      <c r="S72" s="166">
        <v>0.1</v>
      </c>
      <c r="T72" s="166">
        <v>0.05</v>
      </c>
      <c r="U72" s="167">
        <f t="shared" si="0"/>
        <v>0.99999999999999989</v>
      </c>
      <c r="V72" s="163" t="s">
        <v>449</v>
      </c>
      <c r="W72" s="173">
        <v>0</v>
      </c>
      <c r="X72" s="173">
        <v>0.05</v>
      </c>
      <c r="Y72" s="173">
        <v>0.1</v>
      </c>
      <c r="Z72" s="162"/>
      <c r="AA72" s="162"/>
      <c r="AB72" s="162"/>
      <c r="AC72" s="162"/>
      <c r="AD72" s="162"/>
      <c r="AE72" s="162"/>
      <c r="AF72" s="162"/>
      <c r="AG72" s="162"/>
      <c r="AH72" s="162"/>
      <c r="AI72" s="170">
        <f t="shared" si="1"/>
        <v>0.15000000000000002</v>
      </c>
      <c r="AJ72" s="170">
        <f t="shared" si="2"/>
        <v>1</v>
      </c>
      <c r="AK72" s="48"/>
      <c r="AL72" s="72"/>
    </row>
    <row r="73" spans="1:38" ht="60" x14ac:dyDescent="0.2">
      <c r="A73" s="171" t="s">
        <v>572</v>
      </c>
      <c r="B73" s="163" t="s">
        <v>440</v>
      </c>
      <c r="C73" s="176" t="s">
        <v>579</v>
      </c>
      <c r="D73" s="163" t="s">
        <v>495</v>
      </c>
      <c r="E73" s="163" t="s">
        <v>1437</v>
      </c>
      <c r="F73" s="172" t="s">
        <v>585</v>
      </c>
      <c r="G73" s="177">
        <v>45689</v>
      </c>
      <c r="H73" s="177">
        <v>46022</v>
      </c>
      <c r="I73" s="165">
        <v>0</v>
      </c>
      <c r="J73" s="165">
        <v>0.05</v>
      </c>
      <c r="K73" s="165">
        <v>0.05</v>
      </c>
      <c r="L73" s="166">
        <v>0.05</v>
      </c>
      <c r="M73" s="166">
        <v>0.05</v>
      </c>
      <c r="N73" s="166">
        <v>0.2</v>
      </c>
      <c r="O73" s="167">
        <v>0.1</v>
      </c>
      <c r="P73" s="167">
        <v>0.05</v>
      </c>
      <c r="Q73" s="167">
        <v>0.05</v>
      </c>
      <c r="R73" s="167">
        <v>0.1</v>
      </c>
      <c r="S73" s="167">
        <v>0.1</v>
      </c>
      <c r="T73" s="167">
        <v>0.2</v>
      </c>
      <c r="U73" s="167">
        <f t="shared" ref="U73:U136" si="3">SUM(I73:T73)</f>
        <v>1</v>
      </c>
      <c r="V73" s="163" t="s">
        <v>577</v>
      </c>
      <c r="W73" s="173">
        <v>0</v>
      </c>
      <c r="X73" s="173">
        <v>0.05</v>
      </c>
      <c r="Y73" s="173">
        <v>0.05</v>
      </c>
      <c r="Z73" s="162"/>
      <c r="AA73" s="162"/>
      <c r="AB73" s="162"/>
      <c r="AC73" s="162"/>
      <c r="AD73" s="162"/>
      <c r="AE73" s="162"/>
      <c r="AF73" s="162"/>
      <c r="AG73" s="162"/>
      <c r="AH73" s="162"/>
      <c r="AI73" s="170">
        <f t="shared" ref="AI73:AI136" si="4">SUM(W73:AH73)</f>
        <v>0.1</v>
      </c>
      <c r="AJ73" s="170">
        <f t="shared" ref="AJ73:AJ136" si="5">AI73/SUM(I73:K73)</f>
        <v>1</v>
      </c>
      <c r="AK73" s="48"/>
      <c r="AL73" s="72"/>
    </row>
    <row r="74" spans="1:38" ht="60" x14ac:dyDescent="0.2">
      <c r="A74" s="171" t="s">
        <v>572</v>
      </c>
      <c r="B74" s="163" t="s">
        <v>440</v>
      </c>
      <c r="C74" s="176" t="s">
        <v>579</v>
      </c>
      <c r="D74" s="163" t="s">
        <v>495</v>
      </c>
      <c r="E74" s="163" t="s">
        <v>1437</v>
      </c>
      <c r="F74" s="172" t="s">
        <v>586</v>
      </c>
      <c r="G74" s="177">
        <v>45689</v>
      </c>
      <c r="H74" s="177">
        <v>46022</v>
      </c>
      <c r="I74" s="165">
        <v>0</v>
      </c>
      <c r="J74" s="165">
        <v>0.05</v>
      </c>
      <c r="K74" s="165">
        <v>0.1</v>
      </c>
      <c r="L74" s="166">
        <v>0.1</v>
      </c>
      <c r="M74" s="166">
        <v>0.1</v>
      </c>
      <c r="N74" s="166">
        <v>0.1</v>
      </c>
      <c r="O74" s="166">
        <v>0.1</v>
      </c>
      <c r="P74" s="166">
        <v>0.1</v>
      </c>
      <c r="Q74" s="178">
        <v>0.1</v>
      </c>
      <c r="R74" s="166">
        <v>0.1</v>
      </c>
      <c r="S74" s="166">
        <v>0.1</v>
      </c>
      <c r="T74" s="166">
        <v>0.05</v>
      </c>
      <c r="U74" s="167">
        <f t="shared" si="3"/>
        <v>0.99999999999999989</v>
      </c>
      <c r="V74" s="163" t="s">
        <v>457</v>
      </c>
      <c r="W74" s="173">
        <v>0</v>
      </c>
      <c r="X74" s="173">
        <v>0.05</v>
      </c>
      <c r="Y74" s="173">
        <v>0.1</v>
      </c>
      <c r="Z74" s="162"/>
      <c r="AA74" s="162"/>
      <c r="AB74" s="162"/>
      <c r="AC74" s="162"/>
      <c r="AD74" s="162"/>
      <c r="AE74" s="162"/>
      <c r="AF74" s="162"/>
      <c r="AG74" s="162"/>
      <c r="AH74" s="162"/>
      <c r="AI74" s="170">
        <f t="shared" si="4"/>
        <v>0.15000000000000002</v>
      </c>
      <c r="AJ74" s="170">
        <f t="shared" si="5"/>
        <v>1</v>
      </c>
      <c r="AK74" s="48"/>
      <c r="AL74" s="72"/>
    </row>
    <row r="75" spans="1:38" ht="60" x14ac:dyDescent="0.2">
      <c r="A75" s="171" t="s">
        <v>572</v>
      </c>
      <c r="B75" s="163" t="s">
        <v>440</v>
      </c>
      <c r="C75" s="176" t="s">
        <v>579</v>
      </c>
      <c r="D75" s="163" t="s">
        <v>495</v>
      </c>
      <c r="E75" s="163" t="s">
        <v>1437</v>
      </c>
      <c r="F75" s="172" t="s">
        <v>587</v>
      </c>
      <c r="G75" s="177">
        <v>45689</v>
      </c>
      <c r="H75" s="177">
        <v>46022</v>
      </c>
      <c r="I75" s="165">
        <v>0</v>
      </c>
      <c r="J75" s="165">
        <v>0.05</v>
      </c>
      <c r="K75" s="165">
        <v>0.1</v>
      </c>
      <c r="L75" s="166">
        <v>0.1</v>
      </c>
      <c r="M75" s="166">
        <v>0.1</v>
      </c>
      <c r="N75" s="166">
        <v>0.1</v>
      </c>
      <c r="O75" s="166">
        <v>0.1</v>
      </c>
      <c r="P75" s="166">
        <v>0.1</v>
      </c>
      <c r="Q75" s="166">
        <v>0.1</v>
      </c>
      <c r="R75" s="166">
        <v>0.1</v>
      </c>
      <c r="S75" s="166">
        <v>0.1</v>
      </c>
      <c r="T75" s="166">
        <v>0.05</v>
      </c>
      <c r="U75" s="167">
        <f t="shared" si="3"/>
        <v>0.99999999999999989</v>
      </c>
      <c r="V75" s="163" t="s">
        <v>445</v>
      </c>
      <c r="W75" s="173">
        <v>0</v>
      </c>
      <c r="X75" s="173">
        <v>0.05</v>
      </c>
      <c r="Y75" s="173">
        <v>0.1</v>
      </c>
      <c r="Z75" s="162"/>
      <c r="AA75" s="162"/>
      <c r="AB75" s="162"/>
      <c r="AC75" s="162"/>
      <c r="AD75" s="162"/>
      <c r="AE75" s="162"/>
      <c r="AF75" s="162"/>
      <c r="AG75" s="162"/>
      <c r="AH75" s="162"/>
      <c r="AI75" s="170">
        <f t="shared" si="4"/>
        <v>0.15000000000000002</v>
      </c>
      <c r="AJ75" s="170">
        <f t="shared" si="5"/>
        <v>1</v>
      </c>
      <c r="AK75" s="48"/>
      <c r="AL75" s="72"/>
    </row>
    <row r="76" spans="1:38" ht="60" x14ac:dyDescent="0.2">
      <c r="A76" s="171" t="s">
        <v>572</v>
      </c>
      <c r="B76" s="163" t="s">
        <v>440</v>
      </c>
      <c r="C76" s="176" t="s">
        <v>579</v>
      </c>
      <c r="D76" s="163" t="s">
        <v>495</v>
      </c>
      <c r="E76" s="163" t="s">
        <v>1437</v>
      </c>
      <c r="F76" s="172" t="s">
        <v>588</v>
      </c>
      <c r="G76" s="177">
        <v>45689</v>
      </c>
      <c r="H76" s="177">
        <v>46022</v>
      </c>
      <c r="I76" s="165">
        <v>0</v>
      </c>
      <c r="J76" s="165">
        <v>0.05</v>
      </c>
      <c r="K76" s="165">
        <v>0.1</v>
      </c>
      <c r="L76" s="166">
        <v>0.1</v>
      </c>
      <c r="M76" s="166">
        <v>0.1</v>
      </c>
      <c r="N76" s="166">
        <v>0.1</v>
      </c>
      <c r="O76" s="166">
        <v>0.1</v>
      </c>
      <c r="P76" s="166">
        <v>0.1</v>
      </c>
      <c r="Q76" s="166">
        <v>0.1</v>
      </c>
      <c r="R76" s="166">
        <v>0.1</v>
      </c>
      <c r="S76" s="166">
        <v>0.1</v>
      </c>
      <c r="T76" s="166">
        <v>0.05</v>
      </c>
      <c r="U76" s="167">
        <f t="shared" si="3"/>
        <v>0.99999999999999989</v>
      </c>
      <c r="V76" s="163" t="s">
        <v>445</v>
      </c>
      <c r="W76" s="173">
        <v>0</v>
      </c>
      <c r="X76" s="173">
        <v>0.05</v>
      </c>
      <c r="Y76" s="173">
        <v>0.1</v>
      </c>
      <c r="Z76" s="162"/>
      <c r="AA76" s="162"/>
      <c r="AB76" s="162"/>
      <c r="AC76" s="162"/>
      <c r="AD76" s="162"/>
      <c r="AE76" s="162"/>
      <c r="AF76" s="162"/>
      <c r="AG76" s="162"/>
      <c r="AH76" s="162"/>
      <c r="AI76" s="170">
        <f t="shared" si="4"/>
        <v>0.15000000000000002</v>
      </c>
      <c r="AJ76" s="170">
        <f t="shared" si="5"/>
        <v>1</v>
      </c>
      <c r="AK76" s="48"/>
      <c r="AL76" s="72"/>
    </row>
    <row r="77" spans="1:38" ht="60" x14ac:dyDescent="0.2">
      <c r="A77" s="171" t="s">
        <v>572</v>
      </c>
      <c r="B77" s="163" t="s">
        <v>440</v>
      </c>
      <c r="C77" s="176" t="s">
        <v>579</v>
      </c>
      <c r="D77" s="163" t="s">
        <v>495</v>
      </c>
      <c r="E77" s="163" t="s">
        <v>1437</v>
      </c>
      <c r="F77" s="172" t="s">
        <v>589</v>
      </c>
      <c r="G77" s="177">
        <v>45689</v>
      </c>
      <c r="H77" s="177">
        <v>46022</v>
      </c>
      <c r="I77" s="165">
        <v>0</v>
      </c>
      <c r="J77" s="165">
        <v>0.05</v>
      </c>
      <c r="K77" s="165">
        <v>0.1</v>
      </c>
      <c r="L77" s="166">
        <v>0.1</v>
      </c>
      <c r="M77" s="166">
        <v>0.1</v>
      </c>
      <c r="N77" s="166">
        <v>0.1</v>
      </c>
      <c r="O77" s="166">
        <v>0.1</v>
      </c>
      <c r="P77" s="166">
        <v>0.1</v>
      </c>
      <c r="Q77" s="166">
        <v>0.1</v>
      </c>
      <c r="R77" s="166">
        <v>0.1</v>
      </c>
      <c r="S77" s="166">
        <v>0.1</v>
      </c>
      <c r="T77" s="166">
        <v>0.05</v>
      </c>
      <c r="U77" s="167">
        <f t="shared" si="3"/>
        <v>0.99999999999999989</v>
      </c>
      <c r="V77" s="163" t="s">
        <v>445</v>
      </c>
      <c r="W77" s="173">
        <v>0</v>
      </c>
      <c r="X77" s="173">
        <v>0.05</v>
      </c>
      <c r="Y77" s="173">
        <v>0.1</v>
      </c>
      <c r="Z77" s="162"/>
      <c r="AA77" s="162"/>
      <c r="AB77" s="162"/>
      <c r="AC77" s="162"/>
      <c r="AD77" s="162"/>
      <c r="AE77" s="162"/>
      <c r="AF77" s="162"/>
      <c r="AG77" s="162"/>
      <c r="AH77" s="162"/>
      <c r="AI77" s="170">
        <f t="shared" si="4"/>
        <v>0.15000000000000002</v>
      </c>
      <c r="AJ77" s="170">
        <f t="shared" si="5"/>
        <v>1</v>
      </c>
      <c r="AK77" s="48"/>
      <c r="AL77" s="72"/>
    </row>
    <row r="78" spans="1:38" ht="60" x14ac:dyDescent="0.2">
      <c r="A78" s="171" t="s">
        <v>572</v>
      </c>
      <c r="B78" s="163" t="s">
        <v>440</v>
      </c>
      <c r="C78" s="176" t="s">
        <v>590</v>
      </c>
      <c r="D78" s="163" t="s">
        <v>495</v>
      </c>
      <c r="E78" s="163" t="s">
        <v>1437</v>
      </c>
      <c r="F78" s="172" t="s">
        <v>591</v>
      </c>
      <c r="G78" s="177">
        <v>45689</v>
      </c>
      <c r="H78" s="177">
        <v>46022</v>
      </c>
      <c r="I78" s="165">
        <v>0</v>
      </c>
      <c r="J78" s="165">
        <v>0.05</v>
      </c>
      <c r="K78" s="165">
        <v>0.1</v>
      </c>
      <c r="L78" s="166">
        <v>0.1</v>
      </c>
      <c r="M78" s="166">
        <v>0.1</v>
      </c>
      <c r="N78" s="166">
        <v>0.1</v>
      </c>
      <c r="O78" s="166">
        <v>0.1</v>
      </c>
      <c r="P78" s="166">
        <v>0.1</v>
      </c>
      <c r="Q78" s="178">
        <v>0.1</v>
      </c>
      <c r="R78" s="166">
        <v>0.1</v>
      </c>
      <c r="S78" s="166">
        <v>0.1</v>
      </c>
      <c r="T78" s="166">
        <v>0.05</v>
      </c>
      <c r="U78" s="167">
        <f t="shared" si="3"/>
        <v>0.99999999999999989</v>
      </c>
      <c r="V78" s="163" t="s">
        <v>449</v>
      </c>
      <c r="W78" s="173">
        <v>0</v>
      </c>
      <c r="X78" s="173">
        <v>0.05</v>
      </c>
      <c r="Y78" s="173">
        <v>0.1</v>
      </c>
      <c r="Z78" s="162"/>
      <c r="AA78" s="162"/>
      <c r="AB78" s="162"/>
      <c r="AC78" s="162"/>
      <c r="AD78" s="162"/>
      <c r="AE78" s="162"/>
      <c r="AF78" s="162"/>
      <c r="AG78" s="162"/>
      <c r="AH78" s="162"/>
      <c r="AI78" s="170">
        <f t="shared" si="4"/>
        <v>0.15000000000000002</v>
      </c>
      <c r="AJ78" s="170">
        <f t="shared" si="5"/>
        <v>1</v>
      </c>
      <c r="AK78" s="48"/>
      <c r="AL78" s="72"/>
    </row>
    <row r="79" spans="1:38" ht="60" x14ac:dyDescent="0.2">
      <c r="A79" s="171" t="s">
        <v>572</v>
      </c>
      <c r="B79" s="163" t="s">
        <v>440</v>
      </c>
      <c r="C79" s="176" t="s">
        <v>590</v>
      </c>
      <c r="D79" s="163" t="s">
        <v>495</v>
      </c>
      <c r="E79" s="163" t="s">
        <v>1437</v>
      </c>
      <c r="F79" s="172" t="s">
        <v>592</v>
      </c>
      <c r="G79" s="177">
        <v>45689</v>
      </c>
      <c r="H79" s="177">
        <v>46022</v>
      </c>
      <c r="I79" s="165">
        <v>0</v>
      </c>
      <c r="J79" s="165">
        <v>0.05</v>
      </c>
      <c r="K79" s="165">
        <v>0.1</v>
      </c>
      <c r="L79" s="166">
        <v>0.1</v>
      </c>
      <c r="M79" s="166">
        <v>0.1</v>
      </c>
      <c r="N79" s="166">
        <v>0.1</v>
      </c>
      <c r="O79" s="166">
        <v>0.1</v>
      </c>
      <c r="P79" s="166">
        <v>0.1</v>
      </c>
      <c r="Q79" s="178">
        <v>0.1</v>
      </c>
      <c r="R79" s="166">
        <v>0.1</v>
      </c>
      <c r="S79" s="166">
        <v>0.1</v>
      </c>
      <c r="T79" s="166">
        <v>0.05</v>
      </c>
      <c r="U79" s="167">
        <f t="shared" si="3"/>
        <v>0.99999999999999989</v>
      </c>
      <c r="V79" s="163" t="s">
        <v>449</v>
      </c>
      <c r="W79" s="173">
        <v>0</v>
      </c>
      <c r="X79" s="173">
        <v>0.05</v>
      </c>
      <c r="Y79" s="173">
        <v>0.1</v>
      </c>
      <c r="Z79" s="162"/>
      <c r="AA79" s="162"/>
      <c r="AB79" s="162"/>
      <c r="AC79" s="162"/>
      <c r="AD79" s="162"/>
      <c r="AE79" s="162"/>
      <c r="AF79" s="162"/>
      <c r="AG79" s="162"/>
      <c r="AH79" s="162"/>
      <c r="AI79" s="170">
        <f t="shared" si="4"/>
        <v>0.15000000000000002</v>
      </c>
      <c r="AJ79" s="170">
        <f t="shared" si="5"/>
        <v>1</v>
      </c>
      <c r="AK79" s="48"/>
      <c r="AL79" s="72"/>
    </row>
    <row r="80" spans="1:38" ht="90" x14ac:dyDescent="0.2">
      <c r="A80" s="171" t="s">
        <v>593</v>
      </c>
      <c r="B80" s="163" t="s">
        <v>401</v>
      </c>
      <c r="C80" s="176" t="s">
        <v>594</v>
      </c>
      <c r="D80" s="163" t="s">
        <v>495</v>
      </c>
      <c r="E80" s="163" t="s">
        <v>1438</v>
      </c>
      <c r="F80" s="162" t="s">
        <v>595</v>
      </c>
      <c r="G80" s="164">
        <v>45658</v>
      </c>
      <c r="H80" s="164">
        <v>46022</v>
      </c>
      <c r="I80" s="165">
        <v>8.0000000000000016E-2</v>
      </c>
      <c r="J80" s="165">
        <v>8.0000000000000016E-2</v>
      </c>
      <c r="K80" s="165">
        <v>8.0000000000000016E-2</v>
      </c>
      <c r="L80" s="166">
        <v>8.0000000000000016E-2</v>
      </c>
      <c r="M80" s="166">
        <v>8.0000000000000016E-2</v>
      </c>
      <c r="N80" s="166">
        <v>8.0000000000000016E-2</v>
      </c>
      <c r="O80" s="166">
        <v>8.0000000000000016E-2</v>
      </c>
      <c r="P80" s="166">
        <v>8.0000000000000016E-2</v>
      </c>
      <c r="Q80" s="166">
        <v>8.0000000000000016E-2</v>
      </c>
      <c r="R80" s="166">
        <v>8.0000000000000016E-2</v>
      </c>
      <c r="S80" s="166">
        <v>8.0000000000000016E-2</v>
      </c>
      <c r="T80" s="167">
        <v>0.12000000000000001</v>
      </c>
      <c r="U80" s="167">
        <f t="shared" si="3"/>
        <v>1.0000000000000004</v>
      </c>
      <c r="V80" s="163" t="s">
        <v>596</v>
      </c>
      <c r="W80" s="173">
        <v>0.08</v>
      </c>
      <c r="X80" s="173">
        <v>0.08</v>
      </c>
      <c r="Y80" s="173">
        <v>0.08</v>
      </c>
      <c r="Z80" s="162"/>
      <c r="AA80" s="162"/>
      <c r="AB80" s="162"/>
      <c r="AC80" s="162"/>
      <c r="AD80" s="162"/>
      <c r="AE80" s="162"/>
      <c r="AF80" s="162"/>
      <c r="AG80" s="162"/>
      <c r="AH80" s="162"/>
      <c r="AI80" s="170">
        <f t="shared" si="4"/>
        <v>0.24</v>
      </c>
      <c r="AJ80" s="170">
        <f t="shared" si="5"/>
        <v>0.99999999999999978</v>
      </c>
      <c r="AK80" s="48"/>
      <c r="AL80" s="72"/>
    </row>
    <row r="81" spans="1:38" ht="90" x14ac:dyDescent="0.2">
      <c r="A81" s="171" t="s">
        <v>593</v>
      </c>
      <c r="B81" s="163" t="s">
        <v>401</v>
      </c>
      <c r="C81" s="176" t="s">
        <v>594</v>
      </c>
      <c r="D81" s="163" t="s">
        <v>495</v>
      </c>
      <c r="E81" s="163" t="s">
        <v>1438</v>
      </c>
      <c r="F81" s="162" t="s">
        <v>597</v>
      </c>
      <c r="G81" s="164">
        <v>45658</v>
      </c>
      <c r="H81" s="164">
        <v>46022</v>
      </c>
      <c r="I81" s="165">
        <v>8.0000000000000016E-2</v>
      </c>
      <c r="J81" s="165">
        <v>8.0000000000000016E-2</v>
      </c>
      <c r="K81" s="165">
        <v>8.0000000000000016E-2</v>
      </c>
      <c r="L81" s="166">
        <v>8.0000000000000016E-2</v>
      </c>
      <c r="M81" s="166">
        <v>8.0000000000000016E-2</v>
      </c>
      <c r="N81" s="166">
        <v>8.0000000000000016E-2</v>
      </c>
      <c r="O81" s="166">
        <v>8.0000000000000016E-2</v>
      </c>
      <c r="P81" s="166">
        <v>8.0000000000000016E-2</v>
      </c>
      <c r="Q81" s="166">
        <v>8.0000000000000016E-2</v>
      </c>
      <c r="R81" s="166">
        <v>8.0000000000000016E-2</v>
      </c>
      <c r="S81" s="166">
        <v>8.0000000000000016E-2</v>
      </c>
      <c r="T81" s="167">
        <v>0.12000000000000001</v>
      </c>
      <c r="U81" s="167">
        <f t="shared" si="3"/>
        <v>1.0000000000000004</v>
      </c>
      <c r="V81" s="163" t="s">
        <v>596</v>
      </c>
      <c r="W81" s="173">
        <v>0.08</v>
      </c>
      <c r="X81" s="173">
        <v>0.08</v>
      </c>
      <c r="Y81" s="173">
        <v>0.08</v>
      </c>
      <c r="Z81" s="162"/>
      <c r="AA81" s="162"/>
      <c r="AB81" s="162"/>
      <c r="AC81" s="162"/>
      <c r="AD81" s="162"/>
      <c r="AE81" s="162"/>
      <c r="AF81" s="162"/>
      <c r="AG81" s="162"/>
      <c r="AH81" s="162"/>
      <c r="AI81" s="170">
        <f t="shared" si="4"/>
        <v>0.24</v>
      </c>
      <c r="AJ81" s="170">
        <f t="shared" si="5"/>
        <v>0.99999999999999978</v>
      </c>
      <c r="AK81" s="48"/>
      <c r="AL81" s="72"/>
    </row>
    <row r="82" spans="1:38" ht="90" x14ac:dyDescent="0.2">
      <c r="A82" s="171" t="s">
        <v>593</v>
      </c>
      <c r="B82" s="163" t="s">
        <v>401</v>
      </c>
      <c r="C82" s="176" t="s">
        <v>594</v>
      </c>
      <c r="D82" s="163" t="s">
        <v>495</v>
      </c>
      <c r="E82" s="163" t="s">
        <v>1438</v>
      </c>
      <c r="F82" s="162" t="s">
        <v>598</v>
      </c>
      <c r="G82" s="164">
        <v>45658</v>
      </c>
      <c r="H82" s="164">
        <v>46022</v>
      </c>
      <c r="I82" s="165">
        <v>8.0000000000000016E-2</v>
      </c>
      <c r="J82" s="165">
        <v>8.0000000000000016E-2</v>
      </c>
      <c r="K82" s="165">
        <v>8.0000000000000016E-2</v>
      </c>
      <c r="L82" s="166">
        <v>8.0000000000000016E-2</v>
      </c>
      <c r="M82" s="166">
        <v>8.0000000000000016E-2</v>
      </c>
      <c r="N82" s="166">
        <v>8.0000000000000016E-2</v>
      </c>
      <c r="O82" s="166">
        <v>8.0000000000000016E-2</v>
      </c>
      <c r="P82" s="166">
        <v>8.0000000000000016E-2</v>
      </c>
      <c r="Q82" s="166">
        <v>8.0000000000000016E-2</v>
      </c>
      <c r="R82" s="166">
        <v>8.0000000000000016E-2</v>
      </c>
      <c r="S82" s="166">
        <v>8.0000000000000016E-2</v>
      </c>
      <c r="T82" s="167">
        <v>0.12000000000000001</v>
      </c>
      <c r="U82" s="167">
        <f t="shared" si="3"/>
        <v>1.0000000000000004</v>
      </c>
      <c r="V82" s="163" t="s">
        <v>596</v>
      </c>
      <c r="W82" s="173">
        <v>0.08</v>
      </c>
      <c r="X82" s="173">
        <v>0.08</v>
      </c>
      <c r="Y82" s="173">
        <v>0.08</v>
      </c>
      <c r="Z82" s="162"/>
      <c r="AA82" s="162"/>
      <c r="AB82" s="162"/>
      <c r="AC82" s="162"/>
      <c r="AD82" s="162"/>
      <c r="AE82" s="162"/>
      <c r="AF82" s="162"/>
      <c r="AG82" s="162"/>
      <c r="AH82" s="162"/>
      <c r="AI82" s="170">
        <f t="shared" si="4"/>
        <v>0.24</v>
      </c>
      <c r="AJ82" s="170">
        <f t="shared" si="5"/>
        <v>0.99999999999999978</v>
      </c>
      <c r="AK82" s="48"/>
      <c r="AL82" s="72"/>
    </row>
    <row r="83" spans="1:38" ht="90" x14ac:dyDescent="0.2">
      <c r="A83" s="171" t="s">
        <v>593</v>
      </c>
      <c r="B83" s="163" t="s">
        <v>401</v>
      </c>
      <c r="C83" s="176" t="s">
        <v>594</v>
      </c>
      <c r="D83" s="163" t="s">
        <v>495</v>
      </c>
      <c r="E83" s="163" t="s">
        <v>1438</v>
      </c>
      <c r="F83" s="162" t="s">
        <v>599</v>
      </c>
      <c r="G83" s="164">
        <v>45658</v>
      </c>
      <c r="H83" s="164">
        <v>46022</v>
      </c>
      <c r="I83" s="165">
        <v>0.01</v>
      </c>
      <c r="J83" s="165">
        <v>0.01</v>
      </c>
      <c r="K83" s="165">
        <v>0.01</v>
      </c>
      <c r="L83" s="166">
        <v>0.05</v>
      </c>
      <c r="M83" s="166">
        <v>0.08</v>
      </c>
      <c r="N83" s="166">
        <v>0.08</v>
      </c>
      <c r="O83" s="166">
        <v>0.08</v>
      </c>
      <c r="P83" s="166">
        <v>0.08</v>
      </c>
      <c r="Q83" s="166">
        <v>0.08</v>
      </c>
      <c r="R83" s="166">
        <v>0.15</v>
      </c>
      <c r="S83" s="166">
        <v>0.15</v>
      </c>
      <c r="T83" s="167">
        <v>0.22</v>
      </c>
      <c r="U83" s="167">
        <f t="shared" si="3"/>
        <v>1</v>
      </c>
      <c r="V83" s="163" t="s">
        <v>596</v>
      </c>
      <c r="W83" s="173">
        <v>0.01</v>
      </c>
      <c r="X83" s="173">
        <v>0.01</v>
      </c>
      <c r="Y83" s="173">
        <v>0.01</v>
      </c>
      <c r="Z83" s="162"/>
      <c r="AA83" s="162"/>
      <c r="AB83" s="162"/>
      <c r="AC83" s="162"/>
      <c r="AD83" s="162"/>
      <c r="AE83" s="162"/>
      <c r="AF83" s="162"/>
      <c r="AG83" s="162"/>
      <c r="AH83" s="162"/>
      <c r="AI83" s="170">
        <f t="shared" si="4"/>
        <v>0.03</v>
      </c>
      <c r="AJ83" s="170">
        <f t="shared" si="5"/>
        <v>1</v>
      </c>
      <c r="AK83" s="48"/>
      <c r="AL83" s="72"/>
    </row>
    <row r="84" spans="1:38" ht="75" x14ac:dyDescent="0.2">
      <c r="A84" s="171" t="s">
        <v>593</v>
      </c>
      <c r="B84" s="163" t="s">
        <v>401</v>
      </c>
      <c r="C84" s="176" t="s">
        <v>600</v>
      </c>
      <c r="D84" s="163" t="s">
        <v>495</v>
      </c>
      <c r="E84" s="163" t="s">
        <v>1438</v>
      </c>
      <c r="F84" s="162" t="s">
        <v>601</v>
      </c>
      <c r="G84" s="164">
        <v>45658</v>
      </c>
      <c r="H84" s="164">
        <v>46022</v>
      </c>
      <c r="I84" s="165">
        <v>0.01</v>
      </c>
      <c r="J84" s="165">
        <v>0.01</v>
      </c>
      <c r="K84" s="165">
        <v>0.01</v>
      </c>
      <c r="L84" s="166">
        <v>0.05</v>
      </c>
      <c r="M84" s="166">
        <v>0.05</v>
      </c>
      <c r="N84" s="166">
        <v>0.05</v>
      </c>
      <c r="O84" s="167">
        <v>0.05</v>
      </c>
      <c r="P84" s="167">
        <v>0.05</v>
      </c>
      <c r="Q84" s="167">
        <v>0.12</v>
      </c>
      <c r="R84" s="167">
        <v>0.2</v>
      </c>
      <c r="S84" s="167">
        <v>0.2</v>
      </c>
      <c r="T84" s="167">
        <v>0.2</v>
      </c>
      <c r="U84" s="167">
        <f t="shared" si="3"/>
        <v>1</v>
      </c>
      <c r="V84" s="163" t="s">
        <v>596</v>
      </c>
      <c r="W84" s="173">
        <v>0.01</v>
      </c>
      <c r="X84" s="173">
        <v>0.01</v>
      </c>
      <c r="Y84" s="173">
        <v>0.01</v>
      </c>
      <c r="Z84" s="162"/>
      <c r="AA84" s="162"/>
      <c r="AB84" s="162"/>
      <c r="AC84" s="162"/>
      <c r="AD84" s="162"/>
      <c r="AE84" s="162"/>
      <c r="AF84" s="162"/>
      <c r="AG84" s="162"/>
      <c r="AH84" s="162"/>
      <c r="AI84" s="170">
        <f t="shared" si="4"/>
        <v>0.03</v>
      </c>
      <c r="AJ84" s="170">
        <f t="shared" si="5"/>
        <v>1</v>
      </c>
      <c r="AK84" s="48"/>
      <c r="AL84" s="72"/>
    </row>
    <row r="85" spans="1:38" ht="75" x14ac:dyDescent="0.2">
      <c r="A85" s="171" t="s">
        <v>593</v>
      </c>
      <c r="B85" s="163" t="s">
        <v>401</v>
      </c>
      <c r="C85" s="176" t="s">
        <v>600</v>
      </c>
      <c r="D85" s="163" t="s">
        <v>495</v>
      </c>
      <c r="E85" s="163" t="s">
        <v>1438</v>
      </c>
      <c r="F85" s="162" t="s">
        <v>602</v>
      </c>
      <c r="G85" s="164">
        <v>45658</v>
      </c>
      <c r="H85" s="164">
        <v>46022</v>
      </c>
      <c r="I85" s="165">
        <v>0.01</v>
      </c>
      <c r="J85" s="165">
        <v>0.01</v>
      </c>
      <c r="K85" s="165">
        <v>0.01</v>
      </c>
      <c r="L85" s="166">
        <v>0.05</v>
      </c>
      <c r="M85" s="166">
        <v>0.05</v>
      </c>
      <c r="N85" s="166">
        <v>0.05</v>
      </c>
      <c r="O85" s="167">
        <v>0.05</v>
      </c>
      <c r="P85" s="167">
        <v>0.05</v>
      </c>
      <c r="Q85" s="167">
        <v>0.12</v>
      </c>
      <c r="R85" s="167">
        <v>0.2</v>
      </c>
      <c r="S85" s="167">
        <v>0.2</v>
      </c>
      <c r="T85" s="167">
        <v>0.2</v>
      </c>
      <c r="U85" s="167">
        <f t="shared" si="3"/>
        <v>1</v>
      </c>
      <c r="V85" s="163" t="s">
        <v>596</v>
      </c>
      <c r="W85" s="173">
        <v>0.01</v>
      </c>
      <c r="X85" s="173">
        <v>0.01</v>
      </c>
      <c r="Y85" s="173">
        <v>0.01</v>
      </c>
      <c r="Z85" s="162"/>
      <c r="AA85" s="162"/>
      <c r="AB85" s="162"/>
      <c r="AC85" s="162"/>
      <c r="AD85" s="162"/>
      <c r="AE85" s="162"/>
      <c r="AF85" s="162"/>
      <c r="AG85" s="162"/>
      <c r="AH85" s="162"/>
      <c r="AI85" s="170">
        <f t="shared" si="4"/>
        <v>0.03</v>
      </c>
      <c r="AJ85" s="170">
        <f t="shared" si="5"/>
        <v>1</v>
      </c>
      <c r="AK85" s="48"/>
      <c r="AL85" s="72"/>
    </row>
    <row r="86" spans="1:38" ht="75" x14ac:dyDescent="0.2">
      <c r="A86" s="171" t="s">
        <v>593</v>
      </c>
      <c r="B86" s="163" t="s">
        <v>401</v>
      </c>
      <c r="C86" s="176" t="s">
        <v>603</v>
      </c>
      <c r="D86" s="163" t="s">
        <v>495</v>
      </c>
      <c r="E86" s="163" t="s">
        <v>1438</v>
      </c>
      <c r="F86" s="162" t="s">
        <v>604</v>
      </c>
      <c r="G86" s="164">
        <v>45658</v>
      </c>
      <c r="H86" s="164">
        <v>46022</v>
      </c>
      <c r="I86" s="165">
        <v>0.02</v>
      </c>
      <c r="J86" s="165">
        <v>0.02</v>
      </c>
      <c r="K86" s="165">
        <v>0.02</v>
      </c>
      <c r="L86" s="166">
        <v>0.02</v>
      </c>
      <c r="M86" s="166">
        <v>0.05</v>
      </c>
      <c r="N86" s="166">
        <v>0.05</v>
      </c>
      <c r="O86" s="167">
        <v>0.05</v>
      </c>
      <c r="P86" s="167">
        <v>0.1</v>
      </c>
      <c r="Q86" s="167">
        <v>0.1</v>
      </c>
      <c r="R86" s="167">
        <v>0.1</v>
      </c>
      <c r="S86" s="167">
        <v>0.1</v>
      </c>
      <c r="T86" s="167">
        <v>0.37</v>
      </c>
      <c r="U86" s="167">
        <f t="shared" si="3"/>
        <v>0.99999999999999989</v>
      </c>
      <c r="V86" s="163" t="s">
        <v>596</v>
      </c>
      <c r="W86" s="173">
        <v>0.02</v>
      </c>
      <c r="X86" s="173">
        <v>0.02</v>
      </c>
      <c r="Y86" s="173">
        <v>0.02</v>
      </c>
      <c r="Z86" s="162"/>
      <c r="AA86" s="162"/>
      <c r="AB86" s="162"/>
      <c r="AC86" s="162"/>
      <c r="AD86" s="162"/>
      <c r="AE86" s="162"/>
      <c r="AF86" s="162"/>
      <c r="AG86" s="162"/>
      <c r="AH86" s="162"/>
      <c r="AI86" s="170">
        <f t="shared" si="4"/>
        <v>0.06</v>
      </c>
      <c r="AJ86" s="170">
        <f t="shared" si="5"/>
        <v>1</v>
      </c>
      <c r="AK86" s="48"/>
      <c r="AL86" s="72"/>
    </row>
    <row r="87" spans="1:38" ht="75" x14ac:dyDescent="0.2">
      <c r="A87" s="171" t="s">
        <v>593</v>
      </c>
      <c r="B87" s="163" t="s">
        <v>401</v>
      </c>
      <c r="C87" s="176" t="s">
        <v>603</v>
      </c>
      <c r="D87" s="163" t="s">
        <v>495</v>
      </c>
      <c r="E87" s="163" t="s">
        <v>1438</v>
      </c>
      <c r="F87" s="162" t="s">
        <v>605</v>
      </c>
      <c r="G87" s="164">
        <v>45658</v>
      </c>
      <c r="H87" s="164">
        <v>46022</v>
      </c>
      <c r="I87" s="165">
        <v>0.02</v>
      </c>
      <c r="J87" s="165">
        <v>0.02</v>
      </c>
      <c r="K87" s="165">
        <v>0.02</v>
      </c>
      <c r="L87" s="166">
        <v>0.02</v>
      </c>
      <c r="M87" s="166">
        <v>0.05</v>
      </c>
      <c r="N87" s="166">
        <v>0.05</v>
      </c>
      <c r="O87" s="167">
        <v>0.05</v>
      </c>
      <c r="P87" s="167">
        <v>0.1</v>
      </c>
      <c r="Q87" s="167">
        <v>0.1</v>
      </c>
      <c r="R87" s="167">
        <v>0.1</v>
      </c>
      <c r="S87" s="167">
        <v>0.1</v>
      </c>
      <c r="T87" s="167">
        <v>0.37</v>
      </c>
      <c r="U87" s="167">
        <f t="shared" si="3"/>
        <v>0.99999999999999989</v>
      </c>
      <c r="V87" s="163" t="s">
        <v>596</v>
      </c>
      <c r="W87" s="173">
        <v>0.02</v>
      </c>
      <c r="X87" s="173">
        <v>0.02</v>
      </c>
      <c r="Y87" s="173">
        <v>0.02</v>
      </c>
      <c r="Z87" s="162"/>
      <c r="AA87" s="162"/>
      <c r="AB87" s="162"/>
      <c r="AC87" s="162"/>
      <c r="AD87" s="162"/>
      <c r="AE87" s="162"/>
      <c r="AF87" s="162"/>
      <c r="AG87" s="162"/>
      <c r="AH87" s="162"/>
      <c r="AI87" s="170">
        <f t="shared" si="4"/>
        <v>0.06</v>
      </c>
      <c r="AJ87" s="170">
        <f t="shared" si="5"/>
        <v>1</v>
      </c>
      <c r="AK87" s="48"/>
      <c r="AL87" s="72"/>
    </row>
    <row r="88" spans="1:38" ht="75" x14ac:dyDescent="0.2">
      <c r="A88" s="171" t="s">
        <v>593</v>
      </c>
      <c r="B88" s="163" t="s">
        <v>401</v>
      </c>
      <c r="C88" s="176" t="s">
        <v>603</v>
      </c>
      <c r="D88" s="163" t="s">
        <v>495</v>
      </c>
      <c r="E88" s="163" t="s">
        <v>1438</v>
      </c>
      <c r="F88" s="162" t="s">
        <v>606</v>
      </c>
      <c r="G88" s="164">
        <v>45658</v>
      </c>
      <c r="H88" s="164">
        <v>46022</v>
      </c>
      <c r="I88" s="165">
        <v>0.02</v>
      </c>
      <c r="J88" s="165">
        <v>0.02</v>
      </c>
      <c r="K88" s="165">
        <v>0.02</v>
      </c>
      <c r="L88" s="166">
        <v>0.02</v>
      </c>
      <c r="M88" s="166">
        <v>0.05</v>
      </c>
      <c r="N88" s="166">
        <v>0.05</v>
      </c>
      <c r="O88" s="167">
        <v>0.05</v>
      </c>
      <c r="P88" s="167">
        <v>0.1</v>
      </c>
      <c r="Q88" s="167">
        <v>0.1</v>
      </c>
      <c r="R88" s="167">
        <v>0.1</v>
      </c>
      <c r="S88" s="167">
        <v>0.1</v>
      </c>
      <c r="T88" s="167">
        <v>0.37</v>
      </c>
      <c r="U88" s="167">
        <f t="shared" si="3"/>
        <v>0.99999999999999989</v>
      </c>
      <c r="V88" s="163" t="s">
        <v>596</v>
      </c>
      <c r="W88" s="173">
        <v>0.02</v>
      </c>
      <c r="X88" s="173">
        <v>0.02</v>
      </c>
      <c r="Y88" s="173">
        <v>0.02</v>
      </c>
      <c r="Z88" s="162"/>
      <c r="AA88" s="162"/>
      <c r="AB88" s="162"/>
      <c r="AC88" s="162"/>
      <c r="AD88" s="162"/>
      <c r="AE88" s="162"/>
      <c r="AF88" s="162"/>
      <c r="AG88" s="162"/>
      <c r="AH88" s="162"/>
      <c r="AI88" s="170">
        <f t="shared" si="4"/>
        <v>0.06</v>
      </c>
      <c r="AJ88" s="170">
        <f t="shared" si="5"/>
        <v>1</v>
      </c>
      <c r="AK88" s="48"/>
      <c r="AL88" s="72"/>
    </row>
    <row r="89" spans="1:38" ht="105" x14ac:dyDescent="0.2">
      <c r="A89" s="171" t="s">
        <v>607</v>
      </c>
      <c r="B89" s="163" t="s">
        <v>389</v>
      </c>
      <c r="C89" s="176" t="s">
        <v>608</v>
      </c>
      <c r="D89" s="163" t="s">
        <v>495</v>
      </c>
      <c r="E89" s="163" t="s">
        <v>1439</v>
      </c>
      <c r="F89" s="162" t="s">
        <v>608</v>
      </c>
      <c r="G89" s="177">
        <v>45658</v>
      </c>
      <c r="H89" s="177">
        <v>46022</v>
      </c>
      <c r="I89" s="165"/>
      <c r="J89" s="165">
        <v>0.05</v>
      </c>
      <c r="K89" s="165">
        <v>0.1</v>
      </c>
      <c r="L89" s="166">
        <v>0.1</v>
      </c>
      <c r="M89" s="166">
        <v>0.1</v>
      </c>
      <c r="N89" s="166">
        <v>0.1</v>
      </c>
      <c r="O89" s="167">
        <v>0.1</v>
      </c>
      <c r="P89" s="167">
        <v>0.1</v>
      </c>
      <c r="Q89" s="167">
        <v>0.1</v>
      </c>
      <c r="R89" s="167">
        <v>0.1</v>
      </c>
      <c r="S89" s="167">
        <v>0.1</v>
      </c>
      <c r="T89" s="167">
        <v>0.05</v>
      </c>
      <c r="U89" s="167">
        <f t="shared" si="3"/>
        <v>0.99999999999999989</v>
      </c>
      <c r="V89" s="163" t="s">
        <v>609</v>
      </c>
      <c r="W89" s="173">
        <v>0</v>
      </c>
      <c r="X89" s="173">
        <v>0.05</v>
      </c>
      <c r="Y89" s="173">
        <v>0.1</v>
      </c>
      <c r="Z89" s="162"/>
      <c r="AA89" s="162"/>
      <c r="AB89" s="162"/>
      <c r="AC89" s="162"/>
      <c r="AD89" s="162"/>
      <c r="AE89" s="162"/>
      <c r="AF89" s="162"/>
      <c r="AG89" s="162"/>
      <c r="AH89" s="162"/>
      <c r="AI89" s="170">
        <f t="shared" si="4"/>
        <v>0.15000000000000002</v>
      </c>
      <c r="AJ89" s="170">
        <f t="shared" si="5"/>
        <v>1</v>
      </c>
      <c r="AK89" s="48"/>
      <c r="AL89" s="72"/>
    </row>
    <row r="90" spans="1:38" ht="90" x14ac:dyDescent="0.2">
      <c r="A90" s="171" t="s">
        <v>607</v>
      </c>
      <c r="B90" s="163" t="s">
        <v>389</v>
      </c>
      <c r="C90" s="176" t="s">
        <v>608</v>
      </c>
      <c r="D90" s="163" t="s">
        <v>495</v>
      </c>
      <c r="E90" s="163" t="s">
        <v>1439</v>
      </c>
      <c r="F90" s="162" t="s">
        <v>610</v>
      </c>
      <c r="G90" s="177">
        <v>45658</v>
      </c>
      <c r="H90" s="177">
        <v>46022</v>
      </c>
      <c r="I90" s="165"/>
      <c r="J90" s="165"/>
      <c r="K90" s="165">
        <v>0.1</v>
      </c>
      <c r="L90" s="166">
        <v>0.1</v>
      </c>
      <c r="M90" s="166">
        <v>0.1</v>
      </c>
      <c r="N90" s="166">
        <v>0.1</v>
      </c>
      <c r="O90" s="167">
        <v>0.1</v>
      </c>
      <c r="P90" s="167">
        <v>0.1</v>
      </c>
      <c r="Q90" s="167">
        <v>0.1</v>
      </c>
      <c r="R90" s="167">
        <v>0.15</v>
      </c>
      <c r="S90" s="167">
        <v>0.1</v>
      </c>
      <c r="T90" s="167">
        <v>0.05</v>
      </c>
      <c r="U90" s="167">
        <f t="shared" si="3"/>
        <v>1</v>
      </c>
      <c r="V90" s="163" t="s">
        <v>609</v>
      </c>
      <c r="W90" s="173"/>
      <c r="X90" s="173"/>
      <c r="Y90" s="173">
        <v>0.1</v>
      </c>
      <c r="Z90" s="162"/>
      <c r="AA90" s="162"/>
      <c r="AB90" s="162"/>
      <c r="AC90" s="162"/>
      <c r="AD90" s="162"/>
      <c r="AE90" s="162"/>
      <c r="AF90" s="162"/>
      <c r="AG90" s="162"/>
      <c r="AH90" s="162"/>
      <c r="AI90" s="170">
        <f t="shared" si="4"/>
        <v>0.1</v>
      </c>
      <c r="AJ90" s="170">
        <f t="shared" si="5"/>
        <v>1</v>
      </c>
      <c r="AK90" s="48"/>
      <c r="AL90" s="72"/>
    </row>
    <row r="91" spans="1:38" ht="45" x14ac:dyDescent="0.2">
      <c r="A91" s="171" t="s">
        <v>607</v>
      </c>
      <c r="B91" s="163" t="s">
        <v>389</v>
      </c>
      <c r="C91" s="176" t="s">
        <v>112</v>
      </c>
      <c r="D91" s="163" t="s">
        <v>495</v>
      </c>
      <c r="E91" s="163" t="s">
        <v>1439</v>
      </c>
      <c r="F91" s="162" t="s">
        <v>611</v>
      </c>
      <c r="G91" s="177">
        <v>45658</v>
      </c>
      <c r="H91" s="177">
        <v>46022</v>
      </c>
      <c r="I91" s="165"/>
      <c r="J91" s="165">
        <v>0.05</v>
      </c>
      <c r="K91" s="165">
        <v>0.05</v>
      </c>
      <c r="L91" s="166">
        <v>0.05</v>
      </c>
      <c r="M91" s="166">
        <v>0.1</v>
      </c>
      <c r="N91" s="166">
        <v>0.1</v>
      </c>
      <c r="O91" s="166">
        <v>0.15</v>
      </c>
      <c r="P91" s="166">
        <v>0.1</v>
      </c>
      <c r="Q91" s="166">
        <v>0.1</v>
      </c>
      <c r="R91" s="166">
        <v>0.1</v>
      </c>
      <c r="S91" s="166">
        <v>0.1</v>
      </c>
      <c r="T91" s="166">
        <v>0.1</v>
      </c>
      <c r="U91" s="167">
        <f t="shared" si="3"/>
        <v>0.99999999999999989</v>
      </c>
      <c r="V91" s="163" t="s">
        <v>609</v>
      </c>
      <c r="W91" s="173">
        <v>0</v>
      </c>
      <c r="X91" s="173">
        <v>0.05</v>
      </c>
      <c r="Y91" s="173">
        <v>0.05</v>
      </c>
      <c r="Z91" s="162"/>
      <c r="AA91" s="162"/>
      <c r="AB91" s="162"/>
      <c r="AC91" s="162"/>
      <c r="AD91" s="162"/>
      <c r="AE91" s="162"/>
      <c r="AF91" s="162"/>
      <c r="AG91" s="162"/>
      <c r="AH91" s="162"/>
      <c r="AI91" s="170">
        <f t="shared" si="4"/>
        <v>0.1</v>
      </c>
      <c r="AJ91" s="170">
        <f t="shared" si="5"/>
        <v>1</v>
      </c>
      <c r="AK91" s="48"/>
      <c r="AL91" s="72"/>
    </row>
    <row r="92" spans="1:38" ht="45" x14ac:dyDescent="0.2">
      <c r="A92" s="171" t="s">
        <v>607</v>
      </c>
      <c r="B92" s="163" t="s">
        <v>389</v>
      </c>
      <c r="C92" s="176" t="s">
        <v>112</v>
      </c>
      <c r="D92" s="163" t="s">
        <v>495</v>
      </c>
      <c r="E92" s="163" t="s">
        <v>1439</v>
      </c>
      <c r="F92" s="162" t="s">
        <v>612</v>
      </c>
      <c r="G92" s="177">
        <v>45658</v>
      </c>
      <c r="H92" s="177">
        <v>46022</v>
      </c>
      <c r="I92" s="165">
        <v>0.05</v>
      </c>
      <c r="J92" s="165">
        <v>0.05</v>
      </c>
      <c r="K92" s="165">
        <v>0.05</v>
      </c>
      <c r="L92" s="166">
        <v>0.05</v>
      </c>
      <c r="M92" s="166">
        <v>0.05</v>
      </c>
      <c r="N92" s="166">
        <v>0.1</v>
      </c>
      <c r="O92" s="166">
        <v>0.15</v>
      </c>
      <c r="P92" s="166">
        <v>0.1</v>
      </c>
      <c r="Q92" s="166">
        <v>0.1</v>
      </c>
      <c r="R92" s="166">
        <v>0.1</v>
      </c>
      <c r="S92" s="166">
        <v>0.1</v>
      </c>
      <c r="T92" s="166">
        <v>0.1</v>
      </c>
      <c r="U92" s="167">
        <f t="shared" si="3"/>
        <v>0.99999999999999989</v>
      </c>
      <c r="V92" s="163" t="s">
        <v>609</v>
      </c>
      <c r="W92" s="173">
        <v>0.05</v>
      </c>
      <c r="X92" s="173">
        <v>0.05</v>
      </c>
      <c r="Y92" s="173">
        <v>0.05</v>
      </c>
      <c r="Z92" s="162"/>
      <c r="AA92" s="162"/>
      <c r="AB92" s="162"/>
      <c r="AC92" s="162"/>
      <c r="AD92" s="162"/>
      <c r="AE92" s="162"/>
      <c r="AF92" s="162"/>
      <c r="AG92" s="162"/>
      <c r="AH92" s="162"/>
      <c r="AI92" s="170">
        <f t="shared" si="4"/>
        <v>0.15000000000000002</v>
      </c>
      <c r="AJ92" s="170">
        <f t="shared" si="5"/>
        <v>1</v>
      </c>
      <c r="AK92" s="48"/>
      <c r="AL92" s="72"/>
    </row>
    <row r="93" spans="1:38" ht="60" x14ac:dyDescent="0.2">
      <c r="A93" s="171" t="s">
        <v>607</v>
      </c>
      <c r="B93" s="163" t="s">
        <v>389</v>
      </c>
      <c r="C93" s="176" t="s">
        <v>613</v>
      </c>
      <c r="D93" s="163" t="s">
        <v>495</v>
      </c>
      <c r="E93" s="163" t="s">
        <v>1439</v>
      </c>
      <c r="F93" s="162" t="s">
        <v>614</v>
      </c>
      <c r="G93" s="177">
        <v>45658</v>
      </c>
      <c r="H93" s="177">
        <v>46022</v>
      </c>
      <c r="I93" s="165"/>
      <c r="J93" s="165"/>
      <c r="K93" s="165">
        <v>0.05</v>
      </c>
      <c r="L93" s="166">
        <v>0.1</v>
      </c>
      <c r="M93" s="166">
        <v>0.1</v>
      </c>
      <c r="N93" s="166">
        <v>0.1</v>
      </c>
      <c r="O93" s="166">
        <v>0.1</v>
      </c>
      <c r="P93" s="166">
        <v>0.1</v>
      </c>
      <c r="Q93" s="166">
        <v>0.15</v>
      </c>
      <c r="R93" s="166">
        <v>0.15</v>
      </c>
      <c r="S93" s="166">
        <v>0.1</v>
      </c>
      <c r="T93" s="166">
        <v>0.05</v>
      </c>
      <c r="U93" s="167">
        <f t="shared" si="3"/>
        <v>1</v>
      </c>
      <c r="V93" s="163" t="s">
        <v>609</v>
      </c>
      <c r="W93" s="173"/>
      <c r="X93" s="173"/>
      <c r="Y93" s="173">
        <v>0.05</v>
      </c>
      <c r="Z93" s="162"/>
      <c r="AA93" s="162"/>
      <c r="AB93" s="162"/>
      <c r="AC93" s="162"/>
      <c r="AD93" s="162"/>
      <c r="AE93" s="162"/>
      <c r="AF93" s="162"/>
      <c r="AG93" s="162"/>
      <c r="AH93" s="162"/>
      <c r="AI93" s="170">
        <f t="shared" si="4"/>
        <v>0.05</v>
      </c>
      <c r="AJ93" s="170">
        <f t="shared" si="5"/>
        <v>1</v>
      </c>
      <c r="AK93" s="48"/>
      <c r="AL93" s="72"/>
    </row>
    <row r="94" spans="1:38" ht="60" x14ac:dyDescent="0.2">
      <c r="A94" s="171" t="s">
        <v>607</v>
      </c>
      <c r="B94" s="163" t="s">
        <v>389</v>
      </c>
      <c r="C94" s="176" t="s">
        <v>613</v>
      </c>
      <c r="D94" s="163" t="s">
        <v>495</v>
      </c>
      <c r="E94" s="163" t="s">
        <v>1439</v>
      </c>
      <c r="F94" s="162" t="s">
        <v>615</v>
      </c>
      <c r="G94" s="177">
        <v>45658</v>
      </c>
      <c r="H94" s="177">
        <v>46022</v>
      </c>
      <c r="I94" s="165"/>
      <c r="J94" s="165"/>
      <c r="K94" s="165"/>
      <c r="L94" s="166">
        <v>0.05</v>
      </c>
      <c r="M94" s="166">
        <v>0.1</v>
      </c>
      <c r="N94" s="166">
        <v>0.1</v>
      </c>
      <c r="O94" s="166">
        <v>0.1</v>
      </c>
      <c r="P94" s="166">
        <v>0.15</v>
      </c>
      <c r="Q94" s="166">
        <v>0.15</v>
      </c>
      <c r="R94" s="166">
        <v>0.15</v>
      </c>
      <c r="S94" s="166">
        <v>0.1</v>
      </c>
      <c r="T94" s="166">
        <v>0.1</v>
      </c>
      <c r="U94" s="167">
        <f t="shared" si="3"/>
        <v>1</v>
      </c>
      <c r="V94" s="163" t="s">
        <v>609</v>
      </c>
      <c r="W94" s="173"/>
      <c r="X94" s="173"/>
      <c r="Y94" s="163"/>
      <c r="Z94" s="162"/>
      <c r="AA94" s="162"/>
      <c r="AB94" s="162"/>
      <c r="AC94" s="162"/>
      <c r="AD94" s="162"/>
      <c r="AE94" s="162"/>
      <c r="AF94" s="162"/>
      <c r="AG94" s="162"/>
      <c r="AH94" s="162"/>
      <c r="AI94" s="170">
        <f t="shared" si="4"/>
        <v>0</v>
      </c>
      <c r="AJ94" s="170" t="s">
        <v>153</v>
      </c>
      <c r="AK94" s="48" t="s">
        <v>519</v>
      </c>
      <c r="AL94" s="72"/>
    </row>
    <row r="95" spans="1:38" ht="45" x14ac:dyDescent="0.2">
      <c r="A95" s="171" t="s">
        <v>616</v>
      </c>
      <c r="B95" s="163" t="s">
        <v>394</v>
      </c>
      <c r="C95" s="176" t="s">
        <v>617</v>
      </c>
      <c r="D95" s="163" t="s">
        <v>495</v>
      </c>
      <c r="E95" s="163" t="s">
        <v>1440</v>
      </c>
      <c r="F95" s="162" t="s">
        <v>618</v>
      </c>
      <c r="G95" s="164">
        <v>45658</v>
      </c>
      <c r="H95" s="164">
        <v>46022</v>
      </c>
      <c r="I95" s="165"/>
      <c r="J95" s="165"/>
      <c r="K95" s="165">
        <v>0.25</v>
      </c>
      <c r="L95" s="166"/>
      <c r="M95" s="166"/>
      <c r="N95" s="166">
        <v>0.25</v>
      </c>
      <c r="O95" s="167"/>
      <c r="P95" s="167"/>
      <c r="Q95" s="167">
        <v>0.25</v>
      </c>
      <c r="R95" s="167"/>
      <c r="S95" s="167"/>
      <c r="T95" s="167">
        <v>0.25</v>
      </c>
      <c r="U95" s="167">
        <f t="shared" si="3"/>
        <v>1</v>
      </c>
      <c r="V95" s="163" t="s">
        <v>395</v>
      </c>
      <c r="W95" s="173" t="s">
        <v>619</v>
      </c>
      <c r="X95" s="173" t="s">
        <v>619</v>
      </c>
      <c r="Y95" s="173">
        <v>0.25</v>
      </c>
      <c r="Z95" s="162"/>
      <c r="AA95" s="162"/>
      <c r="AB95" s="162"/>
      <c r="AC95" s="162"/>
      <c r="AD95" s="162"/>
      <c r="AE95" s="162"/>
      <c r="AF95" s="162"/>
      <c r="AG95" s="162"/>
      <c r="AH95" s="162"/>
      <c r="AI95" s="170">
        <f t="shared" si="4"/>
        <v>0.25</v>
      </c>
      <c r="AJ95" s="170">
        <f t="shared" si="5"/>
        <v>1</v>
      </c>
      <c r="AK95" s="48"/>
      <c r="AL95" s="72"/>
    </row>
    <row r="96" spans="1:38" ht="45" x14ac:dyDescent="0.2">
      <c r="A96" s="171" t="s">
        <v>616</v>
      </c>
      <c r="B96" s="163" t="s">
        <v>394</v>
      </c>
      <c r="C96" s="176" t="s">
        <v>617</v>
      </c>
      <c r="D96" s="163" t="s">
        <v>495</v>
      </c>
      <c r="E96" s="163" t="s">
        <v>1440</v>
      </c>
      <c r="F96" s="162" t="s">
        <v>620</v>
      </c>
      <c r="G96" s="164">
        <v>45658</v>
      </c>
      <c r="H96" s="164">
        <v>46022</v>
      </c>
      <c r="I96" s="165"/>
      <c r="J96" s="165"/>
      <c r="K96" s="165">
        <v>1</v>
      </c>
      <c r="L96" s="166"/>
      <c r="M96" s="166"/>
      <c r="N96" s="166"/>
      <c r="O96" s="167"/>
      <c r="P96" s="167"/>
      <c r="Q96" s="167"/>
      <c r="R96" s="167"/>
      <c r="S96" s="167"/>
      <c r="T96" s="167"/>
      <c r="U96" s="167">
        <f t="shared" si="3"/>
        <v>1</v>
      </c>
      <c r="V96" s="163" t="s">
        <v>395</v>
      </c>
      <c r="W96" s="163"/>
      <c r="X96" s="163"/>
      <c r="Y96" s="173">
        <v>1</v>
      </c>
      <c r="Z96" s="162"/>
      <c r="AA96" s="162"/>
      <c r="AB96" s="162"/>
      <c r="AC96" s="162"/>
      <c r="AD96" s="162"/>
      <c r="AE96" s="162"/>
      <c r="AF96" s="162"/>
      <c r="AG96" s="162"/>
      <c r="AH96" s="162"/>
      <c r="AI96" s="170">
        <f t="shared" si="4"/>
        <v>1</v>
      </c>
      <c r="AJ96" s="170">
        <f t="shared" si="5"/>
        <v>1</v>
      </c>
      <c r="AK96" s="48"/>
      <c r="AL96" s="72"/>
    </row>
    <row r="97" spans="1:38" ht="45" x14ac:dyDescent="0.2">
      <c r="A97" s="171" t="s">
        <v>616</v>
      </c>
      <c r="B97" s="163" t="s">
        <v>394</v>
      </c>
      <c r="C97" s="176" t="s">
        <v>617</v>
      </c>
      <c r="D97" s="163" t="s">
        <v>495</v>
      </c>
      <c r="E97" s="163" t="s">
        <v>1440</v>
      </c>
      <c r="F97" s="162" t="s">
        <v>621</v>
      </c>
      <c r="G97" s="164">
        <v>45658</v>
      </c>
      <c r="H97" s="164">
        <v>46022</v>
      </c>
      <c r="I97" s="165"/>
      <c r="J97" s="165"/>
      <c r="K97" s="165">
        <v>0.5</v>
      </c>
      <c r="L97" s="166"/>
      <c r="M97" s="166"/>
      <c r="N97" s="166">
        <v>0.5</v>
      </c>
      <c r="O97" s="167"/>
      <c r="P97" s="167"/>
      <c r="Q97" s="167"/>
      <c r="R97" s="167"/>
      <c r="S97" s="167"/>
      <c r="T97" s="167"/>
      <c r="U97" s="167">
        <f t="shared" si="3"/>
        <v>1</v>
      </c>
      <c r="V97" s="163" t="s">
        <v>395</v>
      </c>
      <c r="W97" s="163"/>
      <c r="X97" s="163"/>
      <c r="Y97" s="173">
        <v>0.5</v>
      </c>
      <c r="Z97" s="162"/>
      <c r="AA97" s="162"/>
      <c r="AB97" s="162"/>
      <c r="AC97" s="162"/>
      <c r="AD97" s="162"/>
      <c r="AE97" s="162"/>
      <c r="AF97" s="162"/>
      <c r="AG97" s="162"/>
      <c r="AH97" s="162"/>
      <c r="AI97" s="170">
        <f t="shared" si="4"/>
        <v>0.5</v>
      </c>
      <c r="AJ97" s="170">
        <f t="shared" si="5"/>
        <v>1</v>
      </c>
      <c r="AK97" s="48"/>
      <c r="AL97" s="72"/>
    </row>
    <row r="98" spans="1:38" ht="60" x14ac:dyDescent="0.2">
      <c r="A98" s="171" t="s">
        <v>616</v>
      </c>
      <c r="B98" s="163" t="s">
        <v>394</v>
      </c>
      <c r="C98" s="176" t="s">
        <v>622</v>
      </c>
      <c r="D98" s="163" t="s">
        <v>495</v>
      </c>
      <c r="E98" s="163" t="s">
        <v>1440</v>
      </c>
      <c r="F98" s="162" t="s">
        <v>623</v>
      </c>
      <c r="G98" s="164">
        <v>45658</v>
      </c>
      <c r="H98" s="164">
        <v>46022</v>
      </c>
      <c r="I98" s="165"/>
      <c r="J98" s="165"/>
      <c r="K98" s="165">
        <v>0.5</v>
      </c>
      <c r="L98" s="166"/>
      <c r="M98" s="166"/>
      <c r="N98" s="166">
        <v>0.5</v>
      </c>
      <c r="O98" s="167"/>
      <c r="P98" s="167"/>
      <c r="Q98" s="167"/>
      <c r="R98" s="167"/>
      <c r="S98" s="167"/>
      <c r="T98" s="167"/>
      <c r="U98" s="167">
        <f t="shared" si="3"/>
        <v>1</v>
      </c>
      <c r="V98" s="163" t="s">
        <v>395</v>
      </c>
      <c r="W98" s="163"/>
      <c r="X98" s="163"/>
      <c r="Y98" s="173">
        <v>0.5</v>
      </c>
      <c r="Z98" s="162"/>
      <c r="AA98" s="162"/>
      <c r="AB98" s="162"/>
      <c r="AC98" s="162"/>
      <c r="AD98" s="162"/>
      <c r="AE98" s="162"/>
      <c r="AF98" s="162"/>
      <c r="AG98" s="162"/>
      <c r="AH98" s="162"/>
      <c r="AI98" s="170">
        <f t="shared" si="4"/>
        <v>0.5</v>
      </c>
      <c r="AJ98" s="170">
        <f t="shared" si="5"/>
        <v>1</v>
      </c>
      <c r="AK98" s="48"/>
      <c r="AL98" s="72"/>
    </row>
    <row r="99" spans="1:38" ht="45" x14ac:dyDescent="0.2">
      <c r="A99" s="171" t="s">
        <v>616</v>
      </c>
      <c r="B99" s="163" t="s">
        <v>394</v>
      </c>
      <c r="C99" s="176" t="s">
        <v>622</v>
      </c>
      <c r="D99" s="163" t="s">
        <v>495</v>
      </c>
      <c r="E99" s="163" t="s">
        <v>1440</v>
      </c>
      <c r="F99" s="162" t="s">
        <v>624</v>
      </c>
      <c r="G99" s="164">
        <v>45658</v>
      </c>
      <c r="H99" s="164">
        <v>46022</v>
      </c>
      <c r="I99" s="165"/>
      <c r="J99" s="165"/>
      <c r="K99" s="165"/>
      <c r="L99" s="166"/>
      <c r="M99" s="166"/>
      <c r="N99" s="166">
        <v>0.2</v>
      </c>
      <c r="O99" s="167"/>
      <c r="P99" s="167"/>
      <c r="Q99" s="167">
        <v>0.2</v>
      </c>
      <c r="R99" s="167"/>
      <c r="S99" s="167"/>
      <c r="T99" s="167">
        <v>0.6</v>
      </c>
      <c r="U99" s="167">
        <f t="shared" si="3"/>
        <v>1</v>
      </c>
      <c r="V99" s="163" t="s">
        <v>395</v>
      </c>
      <c r="W99" s="163"/>
      <c r="X99" s="163"/>
      <c r="Y99" s="163"/>
      <c r="Z99" s="162"/>
      <c r="AA99" s="162"/>
      <c r="AB99" s="162"/>
      <c r="AC99" s="162"/>
      <c r="AD99" s="162"/>
      <c r="AE99" s="162"/>
      <c r="AF99" s="162"/>
      <c r="AG99" s="162"/>
      <c r="AH99" s="162"/>
      <c r="AI99" s="170">
        <f t="shared" si="4"/>
        <v>0</v>
      </c>
      <c r="AJ99" s="170" t="s">
        <v>153</v>
      </c>
      <c r="AK99" s="48" t="s">
        <v>519</v>
      </c>
      <c r="AL99" s="72"/>
    </row>
    <row r="100" spans="1:38" ht="60" x14ac:dyDescent="0.2">
      <c r="A100" s="171" t="s">
        <v>616</v>
      </c>
      <c r="B100" s="163" t="s">
        <v>394</v>
      </c>
      <c r="C100" s="176" t="s">
        <v>77</v>
      </c>
      <c r="D100" s="163" t="s">
        <v>495</v>
      </c>
      <c r="E100" s="163" t="s">
        <v>1440</v>
      </c>
      <c r="F100" s="162" t="s">
        <v>625</v>
      </c>
      <c r="G100" s="164">
        <v>45658</v>
      </c>
      <c r="H100" s="164">
        <v>46022</v>
      </c>
      <c r="I100" s="165"/>
      <c r="J100" s="165"/>
      <c r="K100" s="165"/>
      <c r="L100" s="166"/>
      <c r="M100" s="166"/>
      <c r="N100" s="166">
        <v>0.3</v>
      </c>
      <c r="O100" s="167"/>
      <c r="P100" s="167"/>
      <c r="Q100" s="167">
        <v>0.2</v>
      </c>
      <c r="R100" s="167"/>
      <c r="S100" s="167"/>
      <c r="T100" s="167">
        <v>0.5</v>
      </c>
      <c r="U100" s="167">
        <f t="shared" si="3"/>
        <v>1</v>
      </c>
      <c r="V100" s="163" t="s">
        <v>395</v>
      </c>
      <c r="W100" s="163"/>
      <c r="X100" s="163"/>
      <c r="Y100" s="163"/>
      <c r="Z100" s="162"/>
      <c r="AA100" s="162"/>
      <c r="AB100" s="162"/>
      <c r="AC100" s="162"/>
      <c r="AD100" s="162"/>
      <c r="AE100" s="162"/>
      <c r="AF100" s="162"/>
      <c r="AG100" s="162"/>
      <c r="AH100" s="162"/>
      <c r="AI100" s="170">
        <f t="shared" si="4"/>
        <v>0</v>
      </c>
      <c r="AJ100" s="170" t="s">
        <v>153</v>
      </c>
      <c r="AK100" s="48" t="s">
        <v>519</v>
      </c>
      <c r="AL100" s="72"/>
    </row>
    <row r="101" spans="1:38" ht="45" x14ac:dyDescent="0.2">
      <c r="A101" s="171" t="s">
        <v>616</v>
      </c>
      <c r="B101" s="163" t="s">
        <v>394</v>
      </c>
      <c r="C101" s="176" t="s">
        <v>77</v>
      </c>
      <c r="D101" s="163" t="s">
        <v>495</v>
      </c>
      <c r="E101" s="163" t="s">
        <v>1440</v>
      </c>
      <c r="F101" s="162" t="s">
        <v>626</v>
      </c>
      <c r="G101" s="164">
        <v>45658</v>
      </c>
      <c r="H101" s="164">
        <v>46022</v>
      </c>
      <c r="I101" s="165"/>
      <c r="J101" s="165"/>
      <c r="K101" s="165"/>
      <c r="L101" s="166"/>
      <c r="M101" s="166"/>
      <c r="N101" s="166"/>
      <c r="O101" s="167"/>
      <c r="P101" s="167"/>
      <c r="Q101" s="167">
        <v>0.5</v>
      </c>
      <c r="R101" s="167"/>
      <c r="S101" s="167"/>
      <c r="T101" s="167">
        <v>0.5</v>
      </c>
      <c r="U101" s="167">
        <f t="shared" si="3"/>
        <v>1</v>
      </c>
      <c r="V101" s="163" t="s">
        <v>395</v>
      </c>
      <c r="W101" s="163"/>
      <c r="X101" s="163"/>
      <c r="Y101" s="163"/>
      <c r="Z101" s="162"/>
      <c r="AA101" s="162"/>
      <c r="AB101" s="162"/>
      <c r="AC101" s="162"/>
      <c r="AD101" s="162"/>
      <c r="AE101" s="162"/>
      <c r="AF101" s="162"/>
      <c r="AG101" s="162"/>
      <c r="AH101" s="162"/>
      <c r="AI101" s="170">
        <f t="shared" si="4"/>
        <v>0</v>
      </c>
      <c r="AJ101" s="170" t="s">
        <v>153</v>
      </c>
      <c r="AK101" s="48" t="s">
        <v>519</v>
      </c>
      <c r="AL101" s="72"/>
    </row>
    <row r="102" spans="1:38" ht="45" x14ac:dyDescent="0.2">
      <c r="A102" s="171" t="s">
        <v>616</v>
      </c>
      <c r="B102" s="163" t="s">
        <v>394</v>
      </c>
      <c r="C102" s="176" t="s">
        <v>77</v>
      </c>
      <c r="D102" s="163" t="s">
        <v>495</v>
      </c>
      <c r="E102" s="163" t="s">
        <v>1440</v>
      </c>
      <c r="F102" s="162" t="s">
        <v>627</v>
      </c>
      <c r="G102" s="164">
        <v>45658</v>
      </c>
      <c r="H102" s="164">
        <v>46022</v>
      </c>
      <c r="I102" s="165"/>
      <c r="J102" s="165"/>
      <c r="K102" s="165"/>
      <c r="L102" s="166"/>
      <c r="M102" s="166"/>
      <c r="N102" s="166"/>
      <c r="O102" s="167"/>
      <c r="P102" s="167"/>
      <c r="Q102" s="167"/>
      <c r="R102" s="167"/>
      <c r="S102" s="167"/>
      <c r="T102" s="167">
        <v>1</v>
      </c>
      <c r="U102" s="167">
        <f t="shared" si="3"/>
        <v>1</v>
      </c>
      <c r="V102" s="163" t="s">
        <v>395</v>
      </c>
      <c r="W102" s="163"/>
      <c r="X102" s="163"/>
      <c r="Y102" s="163"/>
      <c r="Z102" s="162"/>
      <c r="AA102" s="162"/>
      <c r="AB102" s="162"/>
      <c r="AC102" s="162"/>
      <c r="AD102" s="162"/>
      <c r="AE102" s="162"/>
      <c r="AF102" s="162"/>
      <c r="AG102" s="162"/>
      <c r="AH102" s="162"/>
      <c r="AI102" s="170">
        <f t="shared" si="4"/>
        <v>0</v>
      </c>
      <c r="AJ102" s="170" t="s">
        <v>153</v>
      </c>
      <c r="AK102" s="48" t="s">
        <v>519</v>
      </c>
      <c r="AL102" s="72"/>
    </row>
    <row r="103" spans="1:38" ht="45" x14ac:dyDescent="0.2">
      <c r="A103" s="171" t="s">
        <v>616</v>
      </c>
      <c r="B103" s="163" t="s">
        <v>394</v>
      </c>
      <c r="C103" s="176" t="s">
        <v>628</v>
      </c>
      <c r="D103" s="163" t="s">
        <v>495</v>
      </c>
      <c r="E103" s="163" t="s">
        <v>1440</v>
      </c>
      <c r="F103" s="162" t="s">
        <v>629</v>
      </c>
      <c r="G103" s="164">
        <v>45658</v>
      </c>
      <c r="H103" s="164">
        <v>46022</v>
      </c>
      <c r="I103" s="165"/>
      <c r="J103" s="165"/>
      <c r="K103" s="165">
        <v>0.1</v>
      </c>
      <c r="L103" s="166"/>
      <c r="M103" s="166"/>
      <c r="N103" s="166">
        <v>0.6</v>
      </c>
      <c r="O103" s="167"/>
      <c r="P103" s="167"/>
      <c r="Q103" s="167">
        <v>0.3</v>
      </c>
      <c r="R103" s="167"/>
      <c r="S103" s="167"/>
      <c r="T103" s="167"/>
      <c r="U103" s="167">
        <f t="shared" si="3"/>
        <v>1</v>
      </c>
      <c r="V103" s="163" t="s">
        <v>395</v>
      </c>
      <c r="W103" s="163"/>
      <c r="X103" s="163"/>
      <c r="Y103" s="173">
        <v>0.1</v>
      </c>
      <c r="Z103" s="162"/>
      <c r="AA103" s="162"/>
      <c r="AB103" s="162"/>
      <c r="AC103" s="162"/>
      <c r="AD103" s="162"/>
      <c r="AE103" s="162"/>
      <c r="AF103" s="162"/>
      <c r="AG103" s="162"/>
      <c r="AH103" s="162"/>
      <c r="AI103" s="170">
        <f t="shared" si="4"/>
        <v>0.1</v>
      </c>
      <c r="AJ103" s="170">
        <f t="shared" si="5"/>
        <v>1</v>
      </c>
      <c r="AK103" s="48"/>
      <c r="AL103" s="72"/>
    </row>
    <row r="104" spans="1:38" ht="30" x14ac:dyDescent="0.2">
      <c r="A104" s="171" t="s">
        <v>630</v>
      </c>
      <c r="B104" s="163" t="s">
        <v>327</v>
      </c>
      <c r="C104" s="162" t="s">
        <v>84</v>
      </c>
      <c r="D104" s="163" t="s">
        <v>495</v>
      </c>
      <c r="E104" s="163" t="s">
        <v>1441</v>
      </c>
      <c r="F104" s="162" t="s">
        <v>631</v>
      </c>
      <c r="G104" s="164">
        <v>45658</v>
      </c>
      <c r="H104" s="164">
        <v>46022</v>
      </c>
      <c r="I104" s="180">
        <v>0.08</v>
      </c>
      <c r="J104" s="180">
        <v>0.08</v>
      </c>
      <c r="K104" s="180">
        <v>0.09</v>
      </c>
      <c r="L104" s="181">
        <v>0.08</v>
      </c>
      <c r="M104" s="181">
        <v>0.08</v>
      </c>
      <c r="N104" s="181">
        <v>0.09</v>
      </c>
      <c r="O104" s="181">
        <v>0.08</v>
      </c>
      <c r="P104" s="181">
        <v>0.08</v>
      </c>
      <c r="Q104" s="181">
        <v>0.09</v>
      </c>
      <c r="R104" s="181">
        <v>0.08</v>
      </c>
      <c r="S104" s="181">
        <v>0.09</v>
      </c>
      <c r="T104" s="181">
        <v>0.08</v>
      </c>
      <c r="U104" s="167">
        <f t="shared" si="3"/>
        <v>0.99999999999999978</v>
      </c>
      <c r="V104" s="163" t="s">
        <v>335</v>
      </c>
      <c r="W104" s="173">
        <v>0.08</v>
      </c>
      <c r="X104" s="173">
        <v>0.08</v>
      </c>
      <c r="Y104" s="173">
        <v>0.09</v>
      </c>
      <c r="Z104" s="162"/>
      <c r="AA104" s="162"/>
      <c r="AB104" s="162"/>
      <c r="AC104" s="162"/>
      <c r="AD104" s="162"/>
      <c r="AE104" s="162"/>
      <c r="AF104" s="162"/>
      <c r="AG104" s="162"/>
      <c r="AH104" s="162"/>
      <c r="AI104" s="170">
        <f t="shared" si="4"/>
        <v>0.25</v>
      </c>
      <c r="AJ104" s="170">
        <f t="shared" si="5"/>
        <v>1</v>
      </c>
      <c r="AK104" s="48"/>
      <c r="AL104" s="72"/>
    </row>
    <row r="105" spans="1:38" ht="30" x14ac:dyDescent="0.2">
      <c r="A105" s="171" t="s">
        <v>630</v>
      </c>
      <c r="B105" s="163" t="s">
        <v>327</v>
      </c>
      <c r="C105" s="162" t="s">
        <v>84</v>
      </c>
      <c r="D105" s="163" t="s">
        <v>495</v>
      </c>
      <c r="E105" s="163" t="s">
        <v>1441</v>
      </c>
      <c r="F105" s="162" t="s">
        <v>632</v>
      </c>
      <c r="G105" s="164">
        <v>45658</v>
      </c>
      <c r="H105" s="164">
        <v>46022</v>
      </c>
      <c r="I105" s="180">
        <v>0.08</v>
      </c>
      <c r="J105" s="180">
        <v>0.08</v>
      </c>
      <c r="K105" s="180">
        <v>0.09</v>
      </c>
      <c r="L105" s="181">
        <v>0.08</v>
      </c>
      <c r="M105" s="181">
        <v>0.08</v>
      </c>
      <c r="N105" s="181">
        <v>0.09</v>
      </c>
      <c r="O105" s="181">
        <v>0.08</v>
      </c>
      <c r="P105" s="181">
        <v>0.08</v>
      </c>
      <c r="Q105" s="181">
        <v>0.09</v>
      </c>
      <c r="R105" s="181">
        <v>0.08</v>
      </c>
      <c r="S105" s="181">
        <v>0.09</v>
      </c>
      <c r="T105" s="181">
        <v>0.08</v>
      </c>
      <c r="U105" s="167">
        <f t="shared" si="3"/>
        <v>0.99999999999999978</v>
      </c>
      <c r="V105" s="163" t="s">
        <v>335</v>
      </c>
      <c r="W105" s="173">
        <v>0.08</v>
      </c>
      <c r="X105" s="173">
        <v>0.08</v>
      </c>
      <c r="Y105" s="173">
        <v>0.09</v>
      </c>
      <c r="Z105" s="162"/>
      <c r="AA105" s="162"/>
      <c r="AB105" s="162"/>
      <c r="AC105" s="162"/>
      <c r="AD105" s="162"/>
      <c r="AE105" s="162"/>
      <c r="AF105" s="162"/>
      <c r="AG105" s="162"/>
      <c r="AH105" s="162"/>
      <c r="AI105" s="170">
        <f t="shared" si="4"/>
        <v>0.25</v>
      </c>
      <c r="AJ105" s="170">
        <f t="shared" si="5"/>
        <v>1</v>
      </c>
      <c r="AK105" s="48"/>
      <c r="AL105" s="72"/>
    </row>
    <row r="106" spans="1:38" ht="30" x14ac:dyDescent="0.2">
      <c r="A106" s="171" t="s">
        <v>630</v>
      </c>
      <c r="B106" s="163" t="s">
        <v>327</v>
      </c>
      <c r="C106" s="162" t="s">
        <v>84</v>
      </c>
      <c r="D106" s="163" t="s">
        <v>495</v>
      </c>
      <c r="E106" s="163" t="s">
        <v>1441</v>
      </c>
      <c r="F106" s="162" t="s">
        <v>633</v>
      </c>
      <c r="G106" s="164">
        <v>45658</v>
      </c>
      <c r="H106" s="164">
        <v>46022</v>
      </c>
      <c r="I106" s="180">
        <v>0.08</v>
      </c>
      <c r="J106" s="180">
        <v>0.08</v>
      </c>
      <c r="K106" s="180">
        <v>0.09</v>
      </c>
      <c r="L106" s="181">
        <v>0.08</v>
      </c>
      <c r="M106" s="181">
        <v>0.08</v>
      </c>
      <c r="N106" s="181">
        <v>0.09</v>
      </c>
      <c r="O106" s="181">
        <v>0.08</v>
      </c>
      <c r="P106" s="181">
        <v>0.08</v>
      </c>
      <c r="Q106" s="181">
        <v>0.09</v>
      </c>
      <c r="R106" s="181">
        <v>0.08</v>
      </c>
      <c r="S106" s="181">
        <v>0.09</v>
      </c>
      <c r="T106" s="181">
        <v>0.08</v>
      </c>
      <c r="U106" s="167">
        <f t="shared" si="3"/>
        <v>0.99999999999999978</v>
      </c>
      <c r="V106" s="163" t="s">
        <v>335</v>
      </c>
      <c r="W106" s="173">
        <v>0.08</v>
      </c>
      <c r="X106" s="173">
        <v>0.08</v>
      </c>
      <c r="Y106" s="173">
        <v>0.09</v>
      </c>
      <c r="Z106" s="162"/>
      <c r="AA106" s="162"/>
      <c r="AB106" s="162"/>
      <c r="AC106" s="162"/>
      <c r="AD106" s="162"/>
      <c r="AE106" s="162"/>
      <c r="AF106" s="162"/>
      <c r="AG106" s="162"/>
      <c r="AH106" s="162"/>
      <c r="AI106" s="170">
        <f t="shared" si="4"/>
        <v>0.25</v>
      </c>
      <c r="AJ106" s="170">
        <f t="shared" si="5"/>
        <v>1</v>
      </c>
      <c r="AK106" s="48"/>
      <c r="AL106" s="72"/>
    </row>
    <row r="107" spans="1:38" ht="30" x14ac:dyDescent="0.2">
      <c r="A107" s="171" t="s">
        <v>630</v>
      </c>
      <c r="B107" s="163" t="s">
        <v>327</v>
      </c>
      <c r="C107" s="162" t="s">
        <v>84</v>
      </c>
      <c r="D107" s="163" t="s">
        <v>495</v>
      </c>
      <c r="E107" s="163" t="s">
        <v>1441</v>
      </c>
      <c r="F107" s="162" t="s">
        <v>634</v>
      </c>
      <c r="G107" s="164">
        <v>45658</v>
      </c>
      <c r="H107" s="164">
        <v>46022</v>
      </c>
      <c r="I107" s="180">
        <v>0.08</v>
      </c>
      <c r="J107" s="180">
        <v>0.08</v>
      </c>
      <c r="K107" s="180">
        <v>0.09</v>
      </c>
      <c r="L107" s="181">
        <v>0.08</v>
      </c>
      <c r="M107" s="181">
        <v>0.08</v>
      </c>
      <c r="N107" s="181">
        <v>0.09</v>
      </c>
      <c r="O107" s="181">
        <v>0.08</v>
      </c>
      <c r="P107" s="181">
        <v>0.08</v>
      </c>
      <c r="Q107" s="181">
        <v>0.09</v>
      </c>
      <c r="R107" s="181">
        <v>0.08</v>
      </c>
      <c r="S107" s="181">
        <v>0.09</v>
      </c>
      <c r="T107" s="181">
        <v>0.08</v>
      </c>
      <c r="U107" s="167">
        <f t="shared" si="3"/>
        <v>0.99999999999999978</v>
      </c>
      <c r="V107" s="163" t="s">
        <v>335</v>
      </c>
      <c r="W107" s="173">
        <v>0.08</v>
      </c>
      <c r="X107" s="173">
        <v>0.08</v>
      </c>
      <c r="Y107" s="173">
        <v>0.09</v>
      </c>
      <c r="Z107" s="162"/>
      <c r="AA107" s="162"/>
      <c r="AB107" s="162"/>
      <c r="AC107" s="162"/>
      <c r="AD107" s="162"/>
      <c r="AE107" s="162"/>
      <c r="AF107" s="162"/>
      <c r="AG107" s="162"/>
      <c r="AH107" s="162"/>
      <c r="AI107" s="170">
        <f t="shared" si="4"/>
        <v>0.25</v>
      </c>
      <c r="AJ107" s="170">
        <f t="shared" si="5"/>
        <v>1</v>
      </c>
      <c r="AK107" s="48"/>
      <c r="AL107" s="72"/>
    </row>
    <row r="108" spans="1:38" ht="45" x14ac:dyDescent="0.2">
      <c r="A108" s="171" t="s">
        <v>630</v>
      </c>
      <c r="B108" s="163" t="s">
        <v>327</v>
      </c>
      <c r="C108" s="162" t="s">
        <v>85</v>
      </c>
      <c r="D108" s="163" t="s">
        <v>495</v>
      </c>
      <c r="E108" s="163" t="s">
        <v>1441</v>
      </c>
      <c r="F108" s="162" t="s">
        <v>635</v>
      </c>
      <c r="G108" s="164">
        <v>45658</v>
      </c>
      <c r="H108" s="164">
        <v>46022</v>
      </c>
      <c r="I108" s="180">
        <v>0.08</v>
      </c>
      <c r="J108" s="180">
        <v>0.08</v>
      </c>
      <c r="K108" s="180">
        <v>0.09</v>
      </c>
      <c r="L108" s="181">
        <v>0.08</v>
      </c>
      <c r="M108" s="181">
        <v>0.08</v>
      </c>
      <c r="N108" s="181">
        <v>0.09</v>
      </c>
      <c r="O108" s="181">
        <v>0.08</v>
      </c>
      <c r="P108" s="181">
        <v>0.08</v>
      </c>
      <c r="Q108" s="181">
        <v>0.09</v>
      </c>
      <c r="R108" s="181">
        <v>0.08</v>
      </c>
      <c r="S108" s="181">
        <v>0.09</v>
      </c>
      <c r="T108" s="181">
        <v>0.08</v>
      </c>
      <c r="U108" s="167">
        <f t="shared" si="3"/>
        <v>0.99999999999999978</v>
      </c>
      <c r="V108" s="163" t="s">
        <v>342</v>
      </c>
      <c r="W108" s="173">
        <v>0.08</v>
      </c>
      <c r="X108" s="173">
        <v>0.08</v>
      </c>
      <c r="Y108" s="173">
        <v>0.09</v>
      </c>
      <c r="Z108" s="162"/>
      <c r="AA108" s="162"/>
      <c r="AB108" s="162"/>
      <c r="AC108" s="162"/>
      <c r="AD108" s="162"/>
      <c r="AE108" s="162"/>
      <c r="AF108" s="162"/>
      <c r="AG108" s="162"/>
      <c r="AH108" s="162"/>
      <c r="AI108" s="170">
        <f t="shared" si="4"/>
        <v>0.25</v>
      </c>
      <c r="AJ108" s="170">
        <f t="shared" si="5"/>
        <v>1</v>
      </c>
      <c r="AK108" s="48"/>
      <c r="AL108" s="72"/>
    </row>
    <row r="109" spans="1:38" ht="30" x14ac:dyDescent="0.2">
      <c r="A109" s="171" t="s">
        <v>630</v>
      </c>
      <c r="B109" s="163" t="s">
        <v>327</v>
      </c>
      <c r="C109" s="162" t="s">
        <v>85</v>
      </c>
      <c r="D109" s="163" t="s">
        <v>495</v>
      </c>
      <c r="E109" s="163" t="s">
        <v>1441</v>
      </c>
      <c r="F109" s="162" t="s">
        <v>636</v>
      </c>
      <c r="G109" s="164">
        <v>45658</v>
      </c>
      <c r="H109" s="164">
        <v>46022</v>
      </c>
      <c r="I109" s="180">
        <v>0.08</v>
      </c>
      <c r="J109" s="180">
        <v>0.08</v>
      </c>
      <c r="K109" s="180">
        <v>0.09</v>
      </c>
      <c r="L109" s="181">
        <v>0.08</v>
      </c>
      <c r="M109" s="181">
        <v>0.08</v>
      </c>
      <c r="N109" s="181">
        <v>0.09</v>
      </c>
      <c r="O109" s="181">
        <v>0.08</v>
      </c>
      <c r="P109" s="181">
        <v>0.08</v>
      </c>
      <c r="Q109" s="181">
        <v>0.09</v>
      </c>
      <c r="R109" s="181">
        <v>0.08</v>
      </c>
      <c r="S109" s="181">
        <v>0.09</v>
      </c>
      <c r="T109" s="181">
        <v>0.08</v>
      </c>
      <c r="U109" s="167">
        <f t="shared" si="3"/>
        <v>0.99999999999999978</v>
      </c>
      <c r="V109" s="163" t="s">
        <v>342</v>
      </c>
      <c r="W109" s="173">
        <v>0.08</v>
      </c>
      <c r="X109" s="173">
        <v>0.08</v>
      </c>
      <c r="Y109" s="173">
        <v>0.09</v>
      </c>
      <c r="Z109" s="162"/>
      <c r="AA109" s="162"/>
      <c r="AB109" s="162"/>
      <c r="AC109" s="162"/>
      <c r="AD109" s="162"/>
      <c r="AE109" s="162"/>
      <c r="AF109" s="162"/>
      <c r="AG109" s="162"/>
      <c r="AH109" s="162"/>
      <c r="AI109" s="170">
        <f t="shared" si="4"/>
        <v>0.25</v>
      </c>
      <c r="AJ109" s="170">
        <f t="shared" si="5"/>
        <v>1</v>
      </c>
      <c r="AK109" s="48"/>
      <c r="AL109" s="72"/>
    </row>
    <row r="110" spans="1:38" ht="30" x14ac:dyDescent="0.2">
      <c r="A110" s="171" t="s">
        <v>630</v>
      </c>
      <c r="B110" s="163" t="s">
        <v>327</v>
      </c>
      <c r="C110" s="162" t="s">
        <v>85</v>
      </c>
      <c r="D110" s="163" t="s">
        <v>495</v>
      </c>
      <c r="E110" s="163" t="s">
        <v>1441</v>
      </c>
      <c r="F110" s="162" t="s">
        <v>637</v>
      </c>
      <c r="G110" s="164">
        <v>45658</v>
      </c>
      <c r="H110" s="164">
        <v>46022</v>
      </c>
      <c r="I110" s="180">
        <v>0.08</v>
      </c>
      <c r="J110" s="180">
        <v>0.08</v>
      </c>
      <c r="K110" s="180">
        <v>0.09</v>
      </c>
      <c r="L110" s="181">
        <v>0.08</v>
      </c>
      <c r="M110" s="181">
        <v>0.08</v>
      </c>
      <c r="N110" s="181">
        <v>0.09</v>
      </c>
      <c r="O110" s="181">
        <v>0.08</v>
      </c>
      <c r="P110" s="181">
        <v>0.08</v>
      </c>
      <c r="Q110" s="181">
        <v>0.09</v>
      </c>
      <c r="R110" s="181">
        <v>0.08</v>
      </c>
      <c r="S110" s="181">
        <v>0.09</v>
      </c>
      <c r="T110" s="181">
        <v>0.08</v>
      </c>
      <c r="U110" s="167">
        <f t="shared" si="3"/>
        <v>0.99999999999999978</v>
      </c>
      <c r="V110" s="163" t="s">
        <v>342</v>
      </c>
      <c r="W110" s="173">
        <v>0.08</v>
      </c>
      <c r="X110" s="173">
        <v>0.08</v>
      </c>
      <c r="Y110" s="173">
        <v>0.09</v>
      </c>
      <c r="Z110" s="162"/>
      <c r="AA110" s="162"/>
      <c r="AB110" s="162"/>
      <c r="AC110" s="162"/>
      <c r="AD110" s="162"/>
      <c r="AE110" s="162"/>
      <c r="AF110" s="162"/>
      <c r="AG110" s="162"/>
      <c r="AH110" s="162"/>
      <c r="AI110" s="170">
        <f t="shared" si="4"/>
        <v>0.25</v>
      </c>
      <c r="AJ110" s="170">
        <f t="shared" si="5"/>
        <v>1</v>
      </c>
      <c r="AK110" s="48"/>
      <c r="AL110" s="72"/>
    </row>
    <row r="111" spans="1:38" ht="30" x14ac:dyDescent="0.2">
      <c r="A111" s="171" t="s">
        <v>630</v>
      </c>
      <c r="B111" s="163" t="s">
        <v>327</v>
      </c>
      <c r="C111" s="162" t="s">
        <v>86</v>
      </c>
      <c r="D111" s="163" t="s">
        <v>495</v>
      </c>
      <c r="E111" s="163" t="s">
        <v>1441</v>
      </c>
      <c r="F111" s="162" t="s">
        <v>638</v>
      </c>
      <c r="G111" s="164">
        <v>45658</v>
      </c>
      <c r="H111" s="164">
        <v>46022</v>
      </c>
      <c r="I111" s="180">
        <v>0.08</v>
      </c>
      <c r="J111" s="180">
        <v>0.08</v>
      </c>
      <c r="K111" s="180">
        <v>0.09</v>
      </c>
      <c r="L111" s="181">
        <v>0.08</v>
      </c>
      <c r="M111" s="181">
        <v>0.08</v>
      </c>
      <c r="N111" s="181">
        <v>0.09</v>
      </c>
      <c r="O111" s="181">
        <v>0.08</v>
      </c>
      <c r="P111" s="181">
        <v>0.08</v>
      </c>
      <c r="Q111" s="181">
        <v>0.09</v>
      </c>
      <c r="R111" s="181">
        <v>0.08</v>
      </c>
      <c r="S111" s="181">
        <v>0.09</v>
      </c>
      <c r="T111" s="181">
        <v>0.08</v>
      </c>
      <c r="U111" s="167">
        <f t="shared" si="3"/>
        <v>0.99999999999999978</v>
      </c>
      <c r="V111" s="163" t="s">
        <v>342</v>
      </c>
      <c r="W111" s="173">
        <v>0.08</v>
      </c>
      <c r="X111" s="173">
        <v>0.08</v>
      </c>
      <c r="Y111" s="173">
        <v>0.09</v>
      </c>
      <c r="Z111" s="162"/>
      <c r="AA111" s="162"/>
      <c r="AB111" s="162"/>
      <c r="AC111" s="162"/>
      <c r="AD111" s="162"/>
      <c r="AE111" s="162"/>
      <c r="AF111" s="162"/>
      <c r="AG111" s="162"/>
      <c r="AH111" s="162"/>
      <c r="AI111" s="170">
        <f t="shared" si="4"/>
        <v>0.25</v>
      </c>
      <c r="AJ111" s="170">
        <f t="shared" si="5"/>
        <v>1</v>
      </c>
      <c r="AK111" s="48"/>
      <c r="AL111" s="72"/>
    </row>
    <row r="112" spans="1:38" ht="30" x14ac:dyDescent="0.2">
      <c r="A112" s="171" t="s">
        <v>630</v>
      </c>
      <c r="B112" s="163" t="s">
        <v>327</v>
      </c>
      <c r="C112" s="162" t="s">
        <v>86</v>
      </c>
      <c r="D112" s="163" t="s">
        <v>495</v>
      </c>
      <c r="E112" s="163" t="s">
        <v>1441</v>
      </c>
      <c r="F112" s="162" t="s">
        <v>639</v>
      </c>
      <c r="G112" s="164">
        <v>45658</v>
      </c>
      <c r="H112" s="164">
        <v>46022</v>
      </c>
      <c r="I112" s="180">
        <v>0.08</v>
      </c>
      <c r="J112" s="180">
        <v>0.08</v>
      </c>
      <c r="K112" s="180">
        <v>0.09</v>
      </c>
      <c r="L112" s="181">
        <v>0.08</v>
      </c>
      <c r="M112" s="181">
        <v>0.08</v>
      </c>
      <c r="N112" s="181">
        <v>0.09</v>
      </c>
      <c r="O112" s="181">
        <v>0.08</v>
      </c>
      <c r="P112" s="181">
        <v>0.08</v>
      </c>
      <c r="Q112" s="181">
        <v>0.09</v>
      </c>
      <c r="R112" s="181">
        <v>0.08</v>
      </c>
      <c r="S112" s="181">
        <v>0.09</v>
      </c>
      <c r="T112" s="181">
        <v>0.08</v>
      </c>
      <c r="U112" s="167">
        <f t="shared" si="3"/>
        <v>0.99999999999999978</v>
      </c>
      <c r="V112" s="163" t="s">
        <v>342</v>
      </c>
      <c r="W112" s="173">
        <v>0.08</v>
      </c>
      <c r="X112" s="173">
        <v>0.08</v>
      </c>
      <c r="Y112" s="173">
        <v>0.09</v>
      </c>
      <c r="Z112" s="162"/>
      <c r="AA112" s="162"/>
      <c r="AB112" s="162"/>
      <c r="AC112" s="162"/>
      <c r="AD112" s="162"/>
      <c r="AE112" s="162"/>
      <c r="AF112" s="162"/>
      <c r="AG112" s="162"/>
      <c r="AH112" s="162"/>
      <c r="AI112" s="170">
        <f t="shared" si="4"/>
        <v>0.25</v>
      </c>
      <c r="AJ112" s="170">
        <f t="shared" si="5"/>
        <v>1</v>
      </c>
      <c r="AK112" s="48"/>
      <c r="AL112" s="72"/>
    </row>
    <row r="113" spans="1:38" ht="30" x14ac:dyDescent="0.2">
      <c r="A113" s="171" t="s">
        <v>630</v>
      </c>
      <c r="B113" s="163" t="s">
        <v>327</v>
      </c>
      <c r="C113" s="162" t="s">
        <v>86</v>
      </c>
      <c r="D113" s="163" t="s">
        <v>495</v>
      </c>
      <c r="E113" s="163" t="s">
        <v>1441</v>
      </c>
      <c r="F113" s="162" t="s">
        <v>640</v>
      </c>
      <c r="G113" s="164">
        <v>45809</v>
      </c>
      <c r="H113" s="164">
        <v>46022</v>
      </c>
      <c r="I113" s="180"/>
      <c r="J113" s="180"/>
      <c r="K113" s="180"/>
      <c r="L113" s="181"/>
      <c r="M113" s="181"/>
      <c r="N113" s="181">
        <v>0.5</v>
      </c>
      <c r="O113" s="181"/>
      <c r="P113" s="181"/>
      <c r="Q113" s="181"/>
      <c r="R113" s="181"/>
      <c r="S113" s="181"/>
      <c r="T113" s="181">
        <v>0.5</v>
      </c>
      <c r="U113" s="167">
        <f t="shared" si="3"/>
        <v>1</v>
      </c>
      <c r="V113" s="163" t="s">
        <v>342</v>
      </c>
      <c r="W113" s="163"/>
      <c r="X113" s="163"/>
      <c r="Y113" s="163"/>
      <c r="Z113" s="162"/>
      <c r="AA113" s="162"/>
      <c r="AB113" s="162"/>
      <c r="AC113" s="162"/>
      <c r="AD113" s="162"/>
      <c r="AE113" s="162"/>
      <c r="AF113" s="162"/>
      <c r="AG113" s="162"/>
      <c r="AH113" s="162"/>
      <c r="AI113" s="170">
        <f t="shared" si="4"/>
        <v>0</v>
      </c>
      <c r="AJ113" s="170" t="s">
        <v>153</v>
      </c>
      <c r="AK113" s="48" t="s">
        <v>641</v>
      </c>
      <c r="AL113" s="72"/>
    </row>
    <row r="114" spans="1:38" ht="30" x14ac:dyDescent="0.2">
      <c r="A114" s="171" t="s">
        <v>630</v>
      </c>
      <c r="B114" s="163" t="s">
        <v>327</v>
      </c>
      <c r="C114" s="162" t="s">
        <v>642</v>
      </c>
      <c r="D114" s="163" t="s">
        <v>495</v>
      </c>
      <c r="E114" s="163" t="s">
        <v>1441</v>
      </c>
      <c r="F114" s="162" t="s">
        <v>643</v>
      </c>
      <c r="G114" s="164">
        <v>45658</v>
      </c>
      <c r="H114" s="164">
        <v>46022</v>
      </c>
      <c r="I114" s="180">
        <v>0.08</v>
      </c>
      <c r="J114" s="180">
        <v>0.08</v>
      </c>
      <c r="K114" s="180">
        <v>0.09</v>
      </c>
      <c r="L114" s="181">
        <v>0.08</v>
      </c>
      <c r="M114" s="181">
        <v>0.08</v>
      </c>
      <c r="N114" s="181">
        <v>0.09</v>
      </c>
      <c r="O114" s="181">
        <v>0.08</v>
      </c>
      <c r="P114" s="181">
        <v>0.08</v>
      </c>
      <c r="Q114" s="181">
        <v>0.09</v>
      </c>
      <c r="R114" s="181">
        <v>0.08</v>
      </c>
      <c r="S114" s="181">
        <v>0.09</v>
      </c>
      <c r="T114" s="181">
        <v>0.08</v>
      </c>
      <c r="U114" s="167">
        <f t="shared" si="3"/>
        <v>0.99999999999999978</v>
      </c>
      <c r="V114" s="163" t="s">
        <v>342</v>
      </c>
      <c r="W114" s="173">
        <v>0.08</v>
      </c>
      <c r="X114" s="173">
        <v>0.08</v>
      </c>
      <c r="Y114" s="173">
        <v>0.09</v>
      </c>
      <c r="Z114" s="162"/>
      <c r="AA114" s="162"/>
      <c r="AB114" s="162"/>
      <c r="AC114" s="162"/>
      <c r="AD114" s="162"/>
      <c r="AE114" s="162"/>
      <c r="AF114" s="162"/>
      <c r="AG114" s="162"/>
      <c r="AH114" s="162"/>
      <c r="AI114" s="170">
        <f t="shared" si="4"/>
        <v>0.25</v>
      </c>
      <c r="AJ114" s="170">
        <f t="shared" si="5"/>
        <v>1</v>
      </c>
      <c r="AK114" s="48"/>
      <c r="AL114" s="72"/>
    </row>
    <row r="115" spans="1:38" ht="30" x14ac:dyDescent="0.2">
      <c r="A115" s="171" t="s">
        <v>630</v>
      </c>
      <c r="B115" s="163" t="s">
        <v>327</v>
      </c>
      <c r="C115" s="162" t="s">
        <v>642</v>
      </c>
      <c r="D115" s="163" t="s">
        <v>495</v>
      </c>
      <c r="E115" s="163" t="s">
        <v>1441</v>
      </c>
      <c r="F115" s="162" t="s">
        <v>644</v>
      </c>
      <c r="G115" s="164">
        <v>45658</v>
      </c>
      <c r="H115" s="164">
        <v>46022</v>
      </c>
      <c r="I115" s="180">
        <v>0.08</v>
      </c>
      <c r="J115" s="180">
        <v>0.08</v>
      </c>
      <c r="K115" s="180">
        <v>0.09</v>
      </c>
      <c r="L115" s="181">
        <v>0.08</v>
      </c>
      <c r="M115" s="181">
        <v>0.08</v>
      </c>
      <c r="N115" s="181">
        <v>0.09</v>
      </c>
      <c r="O115" s="181">
        <v>0.08</v>
      </c>
      <c r="P115" s="181">
        <v>0.08</v>
      </c>
      <c r="Q115" s="181">
        <v>0.09</v>
      </c>
      <c r="R115" s="181">
        <v>0.08</v>
      </c>
      <c r="S115" s="181">
        <v>0.09</v>
      </c>
      <c r="T115" s="181">
        <v>0.08</v>
      </c>
      <c r="U115" s="167">
        <f t="shared" si="3"/>
        <v>0.99999999999999978</v>
      </c>
      <c r="V115" s="163" t="s">
        <v>342</v>
      </c>
      <c r="W115" s="173">
        <v>0.08</v>
      </c>
      <c r="X115" s="173">
        <v>0.08</v>
      </c>
      <c r="Y115" s="173">
        <v>0.09</v>
      </c>
      <c r="Z115" s="162"/>
      <c r="AA115" s="162"/>
      <c r="AB115" s="162"/>
      <c r="AC115" s="162"/>
      <c r="AD115" s="162"/>
      <c r="AE115" s="162"/>
      <c r="AF115" s="162"/>
      <c r="AG115" s="162"/>
      <c r="AH115" s="162"/>
      <c r="AI115" s="170">
        <f t="shared" si="4"/>
        <v>0.25</v>
      </c>
      <c r="AJ115" s="170">
        <f t="shared" si="5"/>
        <v>1</v>
      </c>
      <c r="AK115" s="48"/>
      <c r="AL115" s="72"/>
    </row>
    <row r="116" spans="1:38" ht="30" x14ac:dyDescent="0.2">
      <c r="A116" s="171" t="s">
        <v>630</v>
      </c>
      <c r="B116" s="163" t="s">
        <v>327</v>
      </c>
      <c r="C116" s="162" t="s">
        <v>642</v>
      </c>
      <c r="D116" s="163" t="s">
        <v>495</v>
      </c>
      <c r="E116" s="163" t="s">
        <v>1441</v>
      </c>
      <c r="F116" s="162" t="s">
        <v>645</v>
      </c>
      <c r="G116" s="164">
        <v>45658</v>
      </c>
      <c r="H116" s="164">
        <v>46022</v>
      </c>
      <c r="I116" s="180">
        <v>0.08</v>
      </c>
      <c r="J116" s="180">
        <v>0.08</v>
      </c>
      <c r="K116" s="180">
        <v>0.09</v>
      </c>
      <c r="L116" s="181">
        <v>0.08</v>
      </c>
      <c r="M116" s="181">
        <v>0.08</v>
      </c>
      <c r="N116" s="181">
        <v>0.09</v>
      </c>
      <c r="O116" s="181">
        <v>0.08</v>
      </c>
      <c r="P116" s="181">
        <v>0.08</v>
      </c>
      <c r="Q116" s="181">
        <v>0.09</v>
      </c>
      <c r="R116" s="181">
        <v>0.08</v>
      </c>
      <c r="S116" s="181">
        <v>0.09</v>
      </c>
      <c r="T116" s="181">
        <v>0.08</v>
      </c>
      <c r="U116" s="167">
        <f t="shared" si="3"/>
        <v>0.99999999999999978</v>
      </c>
      <c r="V116" s="163" t="s">
        <v>342</v>
      </c>
      <c r="W116" s="173">
        <v>0.08</v>
      </c>
      <c r="X116" s="173">
        <v>0.08</v>
      </c>
      <c r="Y116" s="173">
        <v>0.09</v>
      </c>
      <c r="Z116" s="162"/>
      <c r="AA116" s="162"/>
      <c r="AB116" s="162"/>
      <c r="AC116" s="162"/>
      <c r="AD116" s="162"/>
      <c r="AE116" s="162"/>
      <c r="AF116" s="162"/>
      <c r="AG116" s="162"/>
      <c r="AH116" s="162"/>
      <c r="AI116" s="170">
        <f t="shared" si="4"/>
        <v>0.25</v>
      </c>
      <c r="AJ116" s="170">
        <f t="shared" si="5"/>
        <v>1</v>
      </c>
      <c r="AK116" s="48"/>
      <c r="AL116" s="72"/>
    </row>
    <row r="117" spans="1:38" ht="30" x14ac:dyDescent="0.2">
      <c r="A117" s="171" t="s">
        <v>630</v>
      </c>
      <c r="B117" s="163" t="s">
        <v>327</v>
      </c>
      <c r="C117" s="162" t="s">
        <v>94</v>
      </c>
      <c r="D117" s="163" t="s">
        <v>495</v>
      </c>
      <c r="E117" s="163" t="s">
        <v>1441</v>
      </c>
      <c r="F117" s="162" t="s">
        <v>646</v>
      </c>
      <c r="G117" s="164">
        <v>45658</v>
      </c>
      <c r="H117" s="164">
        <v>46022</v>
      </c>
      <c r="I117" s="180">
        <v>0.2</v>
      </c>
      <c r="J117" s="180">
        <v>7.0000000000000007E-2</v>
      </c>
      <c r="K117" s="180">
        <v>7.0000000000000007E-2</v>
      </c>
      <c r="L117" s="181">
        <v>7.0000000000000007E-2</v>
      </c>
      <c r="M117" s="181">
        <v>7.0000000000000007E-2</v>
      </c>
      <c r="N117" s="181">
        <v>7.0000000000000007E-2</v>
      </c>
      <c r="O117" s="181">
        <v>0.1</v>
      </c>
      <c r="P117" s="181">
        <v>7.0000000000000007E-2</v>
      </c>
      <c r="Q117" s="181">
        <v>7.0000000000000007E-2</v>
      </c>
      <c r="R117" s="181">
        <v>7.0000000000000007E-2</v>
      </c>
      <c r="S117" s="181">
        <v>7.0000000000000007E-2</v>
      </c>
      <c r="T117" s="181">
        <v>7.0000000000000007E-2</v>
      </c>
      <c r="U117" s="167">
        <f t="shared" si="3"/>
        <v>1.0000000000000002</v>
      </c>
      <c r="V117" s="163" t="s">
        <v>647</v>
      </c>
      <c r="W117" s="173">
        <v>0.2</v>
      </c>
      <c r="X117" s="173">
        <v>7.0000000000000007E-2</v>
      </c>
      <c r="Y117" s="173">
        <v>7.0000000000000007E-2</v>
      </c>
      <c r="Z117" s="162"/>
      <c r="AA117" s="162"/>
      <c r="AB117" s="162"/>
      <c r="AC117" s="162"/>
      <c r="AD117" s="162"/>
      <c r="AE117" s="162"/>
      <c r="AF117" s="162"/>
      <c r="AG117" s="162"/>
      <c r="AH117" s="162"/>
      <c r="AI117" s="170">
        <f t="shared" si="4"/>
        <v>0.34</v>
      </c>
      <c r="AJ117" s="170">
        <f t="shared" si="5"/>
        <v>1</v>
      </c>
      <c r="AK117" s="48"/>
      <c r="AL117" s="72"/>
    </row>
    <row r="118" spans="1:38" ht="114.75" x14ac:dyDescent="0.2">
      <c r="A118" s="171" t="s">
        <v>630</v>
      </c>
      <c r="B118" s="163" t="s">
        <v>327</v>
      </c>
      <c r="C118" s="162" t="s">
        <v>94</v>
      </c>
      <c r="D118" s="163" t="s">
        <v>495</v>
      </c>
      <c r="E118" s="163" t="s">
        <v>1441</v>
      </c>
      <c r="F118" s="162" t="s">
        <v>648</v>
      </c>
      <c r="G118" s="164">
        <v>45658</v>
      </c>
      <c r="H118" s="164">
        <v>45747</v>
      </c>
      <c r="I118" s="180">
        <v>0.3</v>
      </c>
      <c r="J118" s="180">
        <v>0.5</v>
      </c>
      <c r="K118" s="180">
        <v>0.2</v>
      </c>
      <c r="L118" s="181"/>
      <c r="M118" s="181"/>
      <c r="N118" s="181"/>
      <c r="O118" s="181"/>
      <c r="P118" s="181"/>
      <c r="Q118" s="181"/>
      <c r="R118" s="181"/>
      <c r="S118" s="181"/>
      <c r="T118" s="181"/>
      <c r="U118" s="167">
        <f t="shared" si="3"/>
        <v>1</v>
      </c>
      <c r="V118" s="163" t="s">
        <v>647</v>
      </c>
      <c r="W118" s="173">
        <v>0.3</v>
      </c>
      <c r="X118" s="173">
        <v>0.5</v>
      </c>
      <c r="Y118" s="173">
        <v>0.15</v>
      </c>
      <c r="Z118" s="162"/>
      <c r="AA118" s="162"/>
      <c r="AB118" s="162"/>
      <c r="AC118" s="162"/>
      <c r="AD118" s="162"/>
      <c r="AE118" s="162"/>
      <c r="AF118" s="162"/>
      <c r="AG118" s="162"/>
      <c r="AH118" s="162"/>
      <c r="AI118" s="170">
        <f t="shared" si="4"/>
        <v>0.95000000000000007</v>
      </c>
      <c r="AJ118" s="170">
        <f t="shared" si="5"/>
        <v>0.95000000000000007</v>
      </c>
      <c r="AK118" s="48" t="s">
        <v>649</v>
      </c>
      <c r="AL118" s="72"/>
    </row>
    <row r="119" spans="1:38" ht="30" x14ac:dyDescent="0.2">
      <c r="A119" s="171" t="s">
        <v>630</v>
      </c>
      <c r="B119" s="163" t="s">
        <v>327</v>
      </c>
      <c r="C119" s="162" t="s">
        <v>94</v>
      </c>
      <c r="D119" s="163" t="s">
        <v>495</v>
      </c>
      <c r="E119" s="163" t="s">
        <v>1441</v>
      </c>
      <c r="F119" s="162" t="s">
        <v>650</v>
      </c>
      <c r="G119" s="182">
        <v>45658</v>
      </c>
      <c r="H119" s="182">
        <v>46022</v>
      </c>
      <c r="I119" s="180"/>
      <c r="J119" s="180"/>
      <c r="K119" s="180">
        <v>0.14000000000000001</v>
      </c>
      <c r="L119" s="181">
        <v>0.14000000000000001</v>
      </c>
      <c r="M119" s="181">
        <v>0.09</v>
      </c>
      <c r="N119" s="181">
        <v>0.09</v>
      </c>
      <c r="O119" s="181">
        <v>0.09</v>
      </c>
      <c r="P119" s="181">
        <v>0.09</v>
      </c>
      <c r="Q119" s="181">
        <v>0.09</v>
      </c>
      <c r="R119" s="181">
        <v>0.09</v>
      </c>
      <c r="S119" s="181">
        <v>0.09</v>
      </c>
      <c r="T119" s="181">
        <v>0.09</v>
      </c>
      <c r="U119" s="167">
        <f t="shared" si="3"/>
        <v>0.99999999999999978</v>
      </c>
      <c r="V119" s="163" t="s">
        <v>647</v>
      </c>
      <c r="W119" s="173">
        <v>0</v>
      </c>
      <c r="X119" s="173">
        <v>0</v>
      </c>
      <c r="Y119" s="173">
        <v>0</v>
      </c>
      <c r="Z119" s="162"/>
      <c r="AA119" s="162"/>
      <c r="AB119" s="162"/>
      <c r="AC119" s="162"/>
      <c r="AD119" s="162"/>
      <c r="AE119" s="162"/>
      <c r="AF119" s="162"/>
      <c r="AG119" s="162"/>
      <c r="AH119" s="162"/>
      <c r="AI119" s="170">
        <f t="shared" si="4"/>
        <v>0</v>
      </c>
      <c r="AJ119" s="170">
        <f>AI119/SUM(I119:K119)</f>
        <v>0</v>
      </c>
      <c r="AK119" s="48"/>
      <c r="AL119" s="72"/>
    </row>
    <row r="120" spans="1:38" ht="45" x14ac:dyDescent="0.2">
      <c r="A120" s="171" t="s">
        <v>630</v>
      </c>
      <c r="B120" s="163" t="s">
        <v>327</v>
      </c>
      <c r="C120" s="162" t="s">
        <v>94</v>
      </c>
      <c r="D120" s="163" t="s">
        <v>495</v>
      </c>
      <c r="E120" s="163" t="s">
        <v>1441</v>
      </c>
      <c r="F120" s="162" t="s">
        <v>651</v>
      </c>
      <c r="G120" s="164">
        <v>45658</v>
      </c>
      <c r="H120" s="164">
        <v>46022</v>
      </c>
      <c r="I120" s="180">
        <v>0.08</v>
      </c>
      <c r="J120" s="180">
        <v>0.08</v>
      </c>
      <c r="K120" s="180">
        <v>0.08</v>
      </c>
      <c r="L120" s="181">
        <v>0.08</v>
      </c>
      <c r="M120" s="181">
        <v>0.08</v>
      </c>
      <c r="N120" s="181">
        <v>0.08</v>
      </c>
      <c r="O120" s="181">
        <v>0.08</v>
      </c>
      <c r="P120" s="181">
        <v>0.08</v>
      </c>
      <c r="Q120" s="181">
        <v>0.09</v>
      </c>
      <c r="R120" s="181">
        <v>0.09</v>
      </c>
      <c r="S120" s="181">
        <v>0.09</v>
      </c>
      <c r="T120" s="181">
        <v>0.09</v>
      </c>
      <c r="U120" s="167">
        <f t="shared" si="3"/>
        <v>0.99999999999999989</v>
      </c>
      <c r="V120" s="163" t="s">
        <v>647</v>
      </c>
      <c r="W120" s="173">
        <v>0.08</v>
      </c>
      <c r="X120" s="173">
        <v>0.08</v>
      </c>
      <c r="Y120" s="173">
        <v>0.08</v>
      </c>
      <c r="Z120" s="162"/>
      <c r="AA120" s="162"/>
      <c r="AB120" s="162"/>
      <c r="AC120" s="162"/>
      <c r="AD120" s="162"/>
      <c r="AE120" s="162"/>
      <c r="AF120" s="162"/>
      <c r="AG120" s="162"/>
      <c r="AH120" s="162"/>
      <c r="AI120" s="170">
        <f t="shared" si="4"/>
        <v>0.24</v>
      </c>
      <c r="AJ120" s="170">
        <f t="shared" si="5"/>
        <v>1</v>
      </c>
      <c r="AK120" s="48"/>
      <c r="AL120" s="72"/>
    </row>
    <row r="121" spans="1:38" ht="30" x14ac:dyDescent="0.2">
      <c r="A121" s="171" t="s">
        <v>630</v>
      </c>
      <c r="B121" s="163" t="s">
        <v>327</v>
      </c>
      <c r="C121" s="162" t="s">
        <v>652</v>
      </c>
      <c r="D121" s="163" t="s">
        <v>495</v>
      </c>
      <c r="E121" s="163" t="s">
        <v>1441</v>
      </c>
      <c r="F121" s="162" t="s">
        <v>653</v>
      </c>
      <c r="G121" s="164">
        <v>45689</v>
      </c>
      <c r="H121" s="164">
        <v>45777</v>
      </c>
      <c r="I121" s="180"/>
      <c r="J121" s="180">
        <v>0.2</v>
      </c>
      <c r="K121" s="180">
        <v>0.3</v>
      </c>
      <c r="L121" s="181">
        <v>0.5</v>
      </c>
      <c r="M121" s="181"/>
      <c r="N121" s="181"/>
      <c r="O121" s="181"/>
      <c r="P121" s="181"/>
      <c r="Q121" s="181"/>
      <c r="R121" s="181"/>
      <c r="S121" s="181"/>
      <c r="T121" s="181"/>
      <c r="U121" s="167">
        <f t="shared" si="3"/>
        <v>1</v>
      </c>
      <c r="V121" s="163" t="s">
        <v>654</v>
      </c>
      <c r="W121" s="163">
        <v>0</v>
      </c>
      <c r="X121" s="173">
        <v>0.2</v>
      </c>
      <c r="Y121" s="173">
        <v>0.3</v>
      </c>
      <c r="Z121" s="162"/>
      <c r="AA121" s="162"/>
      <c r="AB121" s="162"/>
      <c r="AC121" s="162"/>
      <c r="AD121" s="162"/>
      <c r="AE121" s="162"/>
      <c r="AF121" s="162"/>
      <c r="AG121" s="162"/>
      <c r="AH121" s="162"/>
      <c r="AI121" s="170">
        <f t="shared" si="4"/>
        <v>0.5</v>
      </c>
      <c r="AJ121" s="170">
        <f t="shared" si="5"/>
        <v>1</v>
      </c>
      <c r="AK121" s="48"/>
      <c r="AL121" s="72"/>
    </row>
    <row r="122" spans="1:38" ht="60" x14ac:dyDescent="0.2">
      <c r="A122" s="171" t="s">
        <v>630</v>
      </c>
      <c r="B122" s="163" t="s">
        <v>327</v>
      </c>
      <c r="C122" s="162" t="s">
        <v>652</v>
      </c>
      <c r="D122" s="163" t="s">
        <v>495</v>
      </c>
      <c r="E122" s="163" t="s">
        <v>1441</v>
      </c>
      <c r="F122" s="162" t="s">
        <v>655</v>
      </c>
      <c r="G122" s="182">
        <v>45689</v>
      </c>
      <c r="H122" s="182">
        <v>45807</v>
      </c>
      <c r="I122" s="180"/>
      <c r="J122" s="180">
        <v>0.25</v>
      </c>
      <c r="K122" s="180">
        <v>0.25</v>
      </c>
      <c r="L122" s="181">
        <v>0.25</v>
      </c>
      <c r="M122" s="181">
        <v>0.25</v>
      </c>
      <c r="N122" s="181"/>
      <c r="O122" s="181"/>
      <c r="P122" s="181"/>
      <c r="Q122" s="181"/>
      <c r="R122" s="181"/>
      <c r="S122" s="181"/>
      <c r="T122" s="181"/>
      <c r="U122" s="167">
        <f t="shared" si="3"/>
        <v>1</v>
      </c>
      <c r="V122" s="163" t="s">
        <v>654</v>
      </c>
      <c r="W122" s="173">
        <v>0</v>
      </c>
      <c r="X122" s="173">
        <v>0</v>
      </c>
      <c r="Y122" s="173">
        <v>0</v>
      </c>
      <c r="Z122" s="162"/>
      <c r="AA122" s="162"/>
      <c r="AB122" s="162"/>
      <c r="AC122" s="162"/>
      <c r="AD122" s="162"/>
      <c r="AE122" s="162"/>
      <c r="AF122" s="162"/>
      <c r="AG122" s="162"/>
      <c r="AH122" s="162"/>
      <c r="AI122" s="170">
        <f t="shared" si="4"/>
        <v>0</v>
      </c>
      <c r="AJ122" s="170">
        <f t="shared" si="5"/>
        <v>0</v>
      </c>
      <c r="AK122" s="48"/>
      <c r="AL122" s="72"/>
    </row>
    <row r="123" spans="1:38" ht="30" x14ac:dyDescent="0.2">
      <c r="A123" s="171" t="s">
        <v>630</v>
      </c>
      <c r="B123" s="163" t="s">
        <v>327</v>
      </c>
      <c r="C123" s="162" t="s">
        <v>652</v>
      </c>
      <c r="D123" s="163" t="s">
        <v>495</v>
      </c>
      <c r="E123" s="163" t="s">
        <v>1441</v>
      </c>
      <c r="F123" s="162" t="s">
        <v>656</v>
      </c>
      <c r="G123" s="164">
        <v>45778</v>
      </c>
      <c r="H123" s="164">
        <v>45991</v>
      </c>
      <c r="I123" s="180"/>
      <c r="J123" s="180"/>
      <c r="K123" s="180"/>
      <c r="L123" s="181"/>
      <c r="M123" s="181">
        <v>0.1</v>
      </c>
      <c r="N123" s="181">
        <v>0.1</v>
      </c>
      <c r="O123" s="181">
        <v>0.3</v>
      </c>
      <c r="P123" s="181">
        <v>0.2</v>
      </c>
      <c r="Q123" s="181">
        <v>0.1</v>
      </c>
      <c r="R123" s="181">
        <v>0.1</v>
      </c>
      <c r="S123" s="181">
        <v>0.1</v>
      </c>
      <c r="T123" s="181"/>
      <c r="U123" s="167">
        <f t="shared" si="3"/>
        <v>0.99999999999999989</v>
      </c>
      <c r="V123" s="163" t="s">
        <v>654</v>
      </c>
      <c r="W123" s="163"/>
      <c r="X123" s="163"/>
      <c r="Y123" s="163"/>
      <c r="Z123" s="162"/>
      <c r="AA123" s="162"/>
      <c r="AB123" s="162"/>
      <c r="AC123" s="162"/>
      <c r="AD123" s="162"/>
      <c r="AE123" s="162"/>
      <c r="AF123" s="162"/>
      <c r="AG123" s="162"/>
      <c r="AH123" s="162"/>
      <c r="AI123" s="170">
        <f t="shared" si="4"/>
        <v>0</v>
      </c>
      <c r="AJ123" s="170" t="s">
        <v>153</v>
      </c>
      <c r="AK123" s="48" t="s">
        <v>519</v>
      </c>
      <c r="AL123" s="72"/>
    </row>
    <row r="124" spans="1:38" ht="60" x14ac:dyDescent="0.2">
      <c r="A124" s="171" t="s">
        <v>630</v>
      </c>
      <c r="B124" s="163" t="s">
        <v>327</v>
      </c>
      <c r="C124" s="162" t="s">
        <v>652</v>
      </c>
      <c r="D124" s="163" t="s">
        <v>495</v>
      </c>
      <c r="E124" s="163" t="s">
        <v>1441</v>
      </c>
      <c r="F124" s="162" t="s">
        <v>657</v>
      </c>
      <c r="G124" s="164">
        <v>45778</v>
      </c>
      <c r="H124" s="164">
        <v>45930</v>
      </c>
      <c r="I124" s="180"/>
      <c r="J124" s="180"/>
      <c r="K124" s="180"/>
      <c r="L124" s="181"/>
      <c r="M124" s="181">
        <v>0.2</v>
      </c>
      <c r="N124" s="181">
        <v>0.2</v>
      </c>
      <c r="O124" s="181">
        <v>0.2</v>
      </c>
      <c r="P124" s="181">
        <v>0.2</v>
      </c>
      <c r="Q124" s="181">
        <v>0.2</v>
      </c>
      <c r="R124" s="181"/>
      <c r="S124" s="181"/>
      <c r="T124" s="181"/>
      <c r="U124" s="167">
        <f t="shared" si="3"/>
        <v>1</v>
      </c>
      <c r="V124" s="163" t="s">
        <v>654</v>
      </c>
      <c r="W124" s="163"/>
      <c r="X124" s="163"/>
      <c r="Y124" s="163"/>
      <c r="Z124" s="162"/>
      <c r="AA124" s="162"/>
      <c r="AB124" s="162"/>
      <c r="AC124" s="162"/>
      <c r="AD124" s="162"/>
      <c r="AE124" s="162"/>
      <c r="AF124" s="162"/>
      <c r="AG124" s="162"/>
      <c r="AH124" s="162"/>
      <c r="AI124" s="170">
        <f t="shared" si="4"/>
        <v>0</v>
      </c>
      <c r="AJ124" s="170" t="s">
        <v>153</v>
      </c>
      <c r="AK124" s="48" t="s">
        <v>519</v>
      </c>
      <c r="AL124" s="72"/>
    </row>
    <row r="125" spans="1:38" ht="30" x14ac:dyDescent="0.2">
      <c r="A125" s="171" t="s">
        <v>630</v>
      </c>
      <c r="B125" s="163" t="s">
        <v>327</v>
      </c>
      <c r="C125" s="162" t="s">
        <v>652</v>
      </c>
      <c r="D125" s="163" t="s">
        <v>495</v>
      </c>
      <c r="E125" s="163" t="s">
        <v>1441</v>
      </c>
      <c r="F125" s="162" t="s">
        <v>658</v>
      </c>
      <c r="G125" s="164">
        <v>45931</v>
      </c>
      <c r="H125" s="164">
        <v>46022</v>
      </c>
      <c r="I125" s="180"/>
      <c r="J125" s="180"/>
      <c r="K125" s="180"/>
      <c r="L125" s="181"/>
      <c r="M125" s="181"/>
      <c r="N125" s="181"/>
      <c r="O125" s="181"/>
      <c r="P125" s="181"/>
      <c r="Q125" s="181"/>
      <c r="R125" s="181">
        <v>0.33</v>
      </c>
      <c r="S125" s="181">
        <v>0.34</v>
      </c>
      <c r="T125" s="181">
        <v>0.33</v>
      </c>
      <c r="U125" s="167">
        <f t="shared" si="3"/>
        <v>1</v>
      </c>
      <c r="V125" s="163" t="s">
        <v>654</v>
      </c>
      <c r="W125" s="163"/>
      <c r="X125" s="163"/>
      <c r="Y125" s="163"/>
      <c r="Z125" s="162"/>
      <c r="AA125" s="162"/>
      <c r="AB125" s="162"/>
      <c r="AC125" s="162"/>
      <c r="AD125" s="162"/>
      <c r="AE125" s="162"/>
      <c r="AF125" s="162"/>
      <c r="AG125" s="162"/>
      <c r="AH125" s="162"/>
      <c r="AI125" s="170">
        <f t="shared" si="4"/>
        <v>0</v>
      </c>
      <c r="AJ125" s="170" t="s">
        <v>153</v>
      </c>
      <c r="AK125" s="48" t="s">
        <v>519</v>
      </c>
      <c r="AL125" s="72"/>
    </row>
    <row r="126" spans="1:38" ht="30" x14ac:dyDescent="0.2">
      <c r="A126" s="171" t="s">
        <v>630</v>
      </c>
      <c r="B126" s="163" t="s">
        <v>327</v>
      </c>
      <c r="C126" s="162" t="s">
        <v>90</v>
      </c>
      <c r="D126" s="163" t="s">
        <v>495</v>
      </c>
      <c r="E126" s="163" t="s">
        <v>1441</v>
      </c>
      <c r="F126" s="162" t="s">
        <v>659</v>
      </c>
      <c r="G126" s="164">
        <v>45717</v>
      </c>
      <c r="H126" s="164">
        <v>46022</v>
      </c>
      <c r="I126" s="180"/>
      <c r="J126" s="180"/>
      <c r="K126" s="180">
        <v>0.15</v>
      </c>
      <c r="L126" s="181"/>
      <c r="M126" s="181">
        <v>0.2</v>
      </c>
      <c r="N126" s="181"/>
      <c r="O126" s="181">
        <v>0.2</v>
      </c>
      <c r="P126" s="181"/>
      <c r="Q126" s="181">
        <v>0.2</v>
      </c>
      <c r="R126" s="181"/>
      <c r="S126" s="181">
        <v>0.2</v>
      </c>
      <c r="T126" s="181">
        <v>0.05</v>
      </c>
      <c r="U126" s="167">
        <f t="shared" si="3"/>
        <v>1</v>
      </c>
      <c r="V126" s="163" t="s">
        <v>660</v>
      </c>
      <c r="W126" s="163">
        <v>0</v>
      </c>
      <c r="X126" s="173">
        <v>0</v>
      </c>
      <c r="Y126" s="173">
        <v>0.15</v>
      </c>
      <c r="Z126" s="162"/>
      <c r="AA126" s="162"/>
      <c r="AB126" s="162"/>
      <c r="AC126" s="162"/>
      <c r="AD126" s="162"/>
      <c r="AE126" s="162"/>
      <c r="AF126" s="162"/>
      <c r="AG126" s="162"/>
      <c r="AH126" s="162"/>
      <c r="AI126" s="170">
        <f t="shared" si="4"/>
        <v>0.15</v>
      </c>
      <c r="AJ126" s="170">
        <f t="shared" si="5"/>
        <v>1</v>
      </c>
      <c r="AK126" s="48"/>
      <c r="AL126" s="72"/>
    </row>
    <row r="127" spans="1:38" ht="30" x14ac:dyDescent="0.2">
      <c r="A127" s="171" t="s">
        <v>630</v>
      </c>
      <c r="B127" s="163" t="s">
        <v>327</v>
      </c>
      <c r="C127" s="162" t="s">
        <v>90</v>
      </c>
      <c r="D127" s="163" t="s">
        <v>495</v>
      </c>
      <c r="E127" s="163" t="s">
        <v>1441</v>
      </c>
      <c r="F127" s="162" t="s">
        <v>661</v>
      </c>
      <c r="G127" s="164">
        <v>45689</v>
      </c>
      <c r="H127" s="164">
        <v>45961</v>
      </c>
      <c r="I127" s="180"/>
      <c r="J127" s="180">
        <v>0.15</v>
      </c>
      <c r="K127" s="180">
        <v>0.2</v>
      </c>
      <c r="L127" s="181"/>
      <c r="M127" s="181">
        <v>0.2</v>
      </c>
      <c r="N127" s="181"/>
      <c r="O127" s="181">
        <v>0.2</v>
      </c>
      <c r="P127" s="181"/>
      <c r="Q127" s="181"/>
      <c r="R127" s="181">
        <v>0.25</v>
      </c>
      <c r="S127" s="181"/>
      <c r="T127" s="181"/>
      <c r="U127" s="167">
        <f t="shared" si="3"/>
        <v>1</v>
      </c>
      <c r="V127" s="163" t="s">
        <v>660</v>
      </c>
      <c r="W127" s="163">
        <v>0</v>
      </c>
      <c r="X127" s="173">
        <v>0.15</v>
      </c>
      <c r="Y127" s="173">
        <v>0.2</v>
      </c>
      <c r="Z127" s="162"/>
      <c r="AA127" s="162"/>
      <c r="AB127" s="162"/>
      <c r="AC127" s="162"/>
      <c r="AD127" s="162"/>
      <c r="AE127" s="162"/>
      <c r="AF127" s="162"/>
      <c r="AG127" s="162"/>
      <c r="AH127" s="162"/>
      <c r="AI127" s="170">
        <f t="shared" si="4"/>
        <v>0.35</v>
      </c>
      <c r="AJ127" s="170">
        <f t="shared" si="5"/>
        <v>1</v>
      </c>
      <c r="AK127" s="48"/>
      <c r="AL127" s="72"/>
    </row>
    <row r="128" spans="1:38" ht="30" x14ac:dyDescent="0.2">
      <c r="A128" s="171" t="s">
        <v>630</v>
      </c>
      <c r="B128" s="163" t="s">
        <v>327</v>
      </c>
      <c r="C128" s="162" t="s">
        <v>90</v>
      </c>
      <c r="D128" s="163" t="s">
        <v>495</v>
      </c>
      <c r="E128" s="163" t="s">
        <v>1441</v>
      </c>
      <c r="F128" s="162" t="s">
        <v>662</v>
      </c>
      <c r="G128" s="164">
        <v>45717</v>
      </c>
      <c r="H128" s="164">
        <v>45991</v>
      </c>
      <c r="I128" s="180"/>
      <c r="J128" s="180"/>
      <c r="K128" s="180">
        <v>0.2</v>
      </c>
      <c r="L128" s="181"/>
      <c r="M128" s="181">
        <v>0.2</v>
      </c>
      <c r="N128" s="181"/>
      <c r="O128" s="181">
        <v>0.2</v>
      </c>
      <c r="P128" s="181"/>
      <c r="Q128" s="181">
        <v>0.2</v>
      </c>
      <c r="R128" s="181"/>
      <c r="S128" s="181">
        <v>0.2</v>
      </c>
      <c r="T128" s="181"/>
      <c r="U128" s="167">
        <f t="shared" si="3"/>
        <v>1</v>
      </c>
      <c r="V128" s="163" t="s">
        <v>660</v>
      </c>
      <c r="W128" s="163">
        <v>0</v>
      </c>
      <c r="X128" s="163">
        <v>0</v>
      </c>
      <c r="Y128" s="173">
        <v>0.2</v>
      </c>
      <c r="Z128" s="162"/>
      <c r="AA128" s="162"/>
      <c r="AB128" s="162"/>
      <c r="AC128" s="162"/>
      <c r="AD128" s="162"/>
      <c r="AE128" s="162"/>
      <c r="AF128" s="162"/>
      <c r="AG128" s="162"/>
      <c r="AH128" s="162"/>
      <c r="AI128" s="170">
        <f t="shared" si="4"/>
        <v>0.2</v>
      </c>
      <c r="AJ128" s="170">
        <f t="shared" si="5"/>
        <v>1</v>
      </c>
      <c r="AK128" s="48"/>
      <c r="AL128" s="72"/>
    </row>
    <row r="129" spans="1:38" ht="30" x14ac:dyDescent="0.2">
      <c r="A129" s="171" t="s">
        <v>630</v>
      </c>
      <c r="B129" s="163" t="s">
        <v>327</v>
      </c>
      <c r="C129" s="162" t="s">
        <v>90</v>
      </c>
      <c r="D129" s="163" t="s">
        <v>495</v>
      </c>
      <c r="E129" s="163" t="s">
        <v>1441</v>
      </c>
      <c r="F129" s="162" t="s">
        <v>663</v>
      </c>
      <c r="G129" s="164">
        <v>45658</v>
      </c>
      <c r="H129" s="164">
        <v>46022</v>
      </c>
      <c r="I129" s="180">
        <v>0.05</v>
      </c>
      <c r="J129" s="180">
        <v>0.15</v>
      </c>
      <c r="K129" s="180">
        <v>0.05</v>
      </c>
      <c r="L129" s="181">
        <v>0.1</v>
      </c>
      <c r="M129" s="181">
        <v>0.1</v>
      </c>
      <c r="N129" s="181">
        <v>0.05</v>
      </c>
      <c r="O129" s="181">
        <v>0.1</v>
      </c>
      <c r="P129" s="181">
        <v>0.05</v>
      </c>
      <c r="Q129" s="181">
        <v>0.1</v>
      </c>
      <c r="R129" s="181">
        <v>0.05</v>
      </c>
      <c r="S129" s="181">
        <v>0.1</v>
      </c>
      <c r="T129" s="181">
        <v>0.1</v>
      </c>
      <c r="U129" s="167">
        <f t="shared" si="3"/>
        <v>1</v>
      </c>
      <c r="V129" s="163" t="s">
        <v>660</v>
      </c>
      <c r="W129" s="173">
        <v>0.05</v>
      </c>
      <c r="X129" s="173">
        <v>0.15</v>
      </c>
      <c r="Y129" s="173">
        <v>0.05</v>
      </c>
      <c r="Z129" s="162"/>
      <c r="AA129" s="162"/>
      <c r="AB129" s="162"/>
      <c r="AC129" s="162"/>
      <c r="AD129" s="162"/>
      <c r="AE129" s="162"/>
      <c r="AF129" s="162"/>
      <c r="AG129" s="162"/>
      <c r="AH129" s="162"/>
      <c r="AI129" s="170">
        <f t="shared" si="4"/>
        <v>0.25</v>
      </c>
      <c r="AJ129" s="170">
        <f t="shared" si="5"/>
        <v>1</v>
      </c>
      <c r="AK129" s="48"/>
      <c r="AL129" s="72"/>
    </row>
    <row r="130" spans="1:38" ht="45" x14ac:dyDescent="0.2">
      <c r="A130" s="171" t="s">
        <v>630</v>
      </c>
      <c r="B130" s="163" t="s">
        <v>327</v>
      </c>
      <c r="C130" s="162" t="s">
        <v>92</v>
      </c>
      <c r="D130" s="163" t="s">
        <v>495</v>
      </c>
      <c r="E130" s="163" t="s">
        <v>1441</v>
      </c>
      <c r="F130" s="162" t="s">
        <v>664</v>
      </c>
      <c r="G130" s="164">
        <v>45658</v>
      </c>
      <c r="H130" s="164">
        <v>46022</v>
      </c>
      <c r="I130" s="180"/>
      <c r="J130" s="180"/>
      <c r="K130" s="180">
        <v>0.1</v>
      </c>
      <c r="L130" s="181">
        <v>0.1</v>
      </c>
      <c r="M130" s="181">
        <v>0.1</v>
      </c>
      <c r="N130" s="181">
        <v>0.1</v>
      </c>
      <c r="O130" s="181">
        <v>0.1</v>
      </c>
      <c r="P130" s="181">
        <v>0.1</v>
      </c>
      <c r="Q130" s="181">
        <v>0.1</v>
      </c>
      <c r="R130" s="181">
        <v>0.1</v>
      </c>
      <c r="S130" s="181">
        <v>0.1</v>
      </c>
      <c r="T130" s="181">
        <v>0.1</v>
      </c>
      <c r="U130" s="167">
        <f t="shared" si="3"/>
        <v>0.99999999999999989</v>
      </c>
      <c r="V130" s="163" t="s">
        <v>647</v>
      </c>
      <c r="W130" s="163">
        <v>0</v>
      </c>
      <c r="X130" s="163">
        <v>0</v>
      </c>
      <c r="Y130" s="173">
        <v>0.1</v>
      </c>
      <c r="Z130" s="162"/>
      <c r="AA130" s="162"/>
      <c r="AB130" s="162"/>
      <c r="AC130" s="162"/>
      <c r="AD130" s="162"/>
      <c r="AE130" s="162"/>
      <c r="AF130" s="162"/>
      <c r="AG130" s="162"/>
      <c r="AH130" s="162"/>
      <c r="AI130" s="170">
        <f t="shared" si="4"/>
        <v>0.1</v>
      </c>
      <c r="AJ130" s="170">
        <f t="shared" si="5"/>
        <v>1</v>
      </c>
      <c r="AK130" s="48"/>
      <c r="AL130" s="72"/>
    </row>
    <row r="131" spans="1:38" ht="45" x14ac:dyDescent="0.2">
      <c r="A131" s="171" t="s">
        <v>630</v>
      </c>
      <c r="B131" s="163" t="s">
        <v>327</v>
      </c>
      <c r="C131" s="162" t="s">
        <v>92</v>
      </c>
      <c r="D131" s="163" t="s">
        <v>495</v>
      </c>
      <c r="E131" s="163" t="s">
        <v>1441</v>
      </c>
      <c r="F131" s="162" t="s">
        <v>665</v>
      </c>
      <c r="G131" s="164">
        <v>45658</v>
      </c>
      <c r="H131" s="164">
        <v>46022</v>
      </c>
      <c r="I131" s="180">
        <v>0.05</v>
      </c>
      <c r="J131" s="180">
        <v>0.08</v>
      </c>
      <c r="K131" s="180">
        <v>0.08</v>
      </c>
      <c r="L131" s="181">
        <v>0.08</v>
      </c>
      <c r="M131" s="181">
        <v>0.09</v>
      </c>
      <c r="N131" s="181">
        <v>0.09</v>
      </c>
      <c r="O131" s="181">
        <v>0.09</v>
      </c>
      <c r="P131" s="181">
        <v>0.09</v>
      </c>
      <c r="Q131" s="181">
        <v>0.09</v>
      </c>
      <c r="R131" s="181">
        <v>0.09</v>
      </c>
      <c r="S131" s="181">
        <v>0.09</v>
      </c>
      <c r="T131" s="181">
        <v>0.08</v>
      </c>
      <c r="U131" s="167">
        <f t="shared" si="3"/>
        <v>0.99999999999999978</v>
      </c>
      <c r="V131" s="163" t="s">
        <v>647</v>
      </c>
      <c r="W131" s="173">
        <v>0.05</v>
      </c>
      <c r="X131" s="173">
        <v>0.08</v>
      </c>
      <c r="Y131" s="173">
        <v>0.08</v>
      </c>
      <c r="Z131" s="162"/>
      <c r="AA131" s="162"/>
      <c r="AB131" s="162"/>
      <c r="AC131" s="162"/>
      <c r="AD131" s="162"/>
      <c r="AE131" s="162"/>
      <c r="AF131" s="162"/>
      <c r="AG131" s="162"/>
      <c r="AH131" s="162"/>
      <c r="AI131" s="170">
        <f t="shared" si="4"/>
        <v>0.21000000000000002</v>
      </c>
      <c r="AJ131" s="170">
        <f t="shared" si="5"/>
        <v>1</v>
      </c>
      <c r="AK131" s="48"/>
      <c r="AL131" s="72"/>
    </row>
    <row r="132" spans="1:38" ht="30" x14ac:dyDescent="0.2">
      <c r="A132" s="171" t="s">
        <v>630</v>
      </c>
      <c r="B132" s="163" t="s">
        <v>327</v>
      </c>
      <c r="C132" s="162" t="s">
        <v>92</v>
      </c>
      <c r="D132" s="163" t="s">
        <v>495</v>
      </c>
      <c r="E132" s="163" t="s">
        <v>1441</v>
      </c>
      <c r="F132" s="162" t="s">
        <v>666</v>
      </c>
      <c r="G132" s="164">
        <v>45658</v>
      </c>
      <c r="H132" s="164">
        <v>46022</v>
      </c>
      <c r="I132" s="180"/>
      <c r="J132" s="180"/>
      <c r="K132" s="180">
        <v>0.05</v>
      </c>
      <c r="L132" s="181">
        <v>0.25</v>
      </c>
      <c r="M132" s="181"/>
      <c r="N132" s="181">
        <v>0.05</v>
      </c>
      <c r="O132" s="181">
        <v>0.25</v>
      </c>
      <c r="P132" s="181"/>
      <c r="Q132" s="181">
        <v>0.05</v>
      </c>
      <c r="R132" s="181">
        <v>0.25</v>
      </c>
      <c r="S132" s="181"/>
      <c r="T132" s="181">
        <v>0.1</v>
      </c>
      <c r="U132" s="167">
        <f t="shared" si="3"/>
        <v>1</v>
      </c>
      <c r="V132" s="163" t="s">
        <v>647</v>
      </c>
      <c r="W132" s="163">
        <v>0</v>
      </c>
      <c r="X132" s="163">
        <v>0</v>
      </c>
      <c r="Y132" s="173">
        <v>0.05</v>
      </c>
      <c r="Z132" s="162"/>
      <c r="AA132" s="162"/>
      <c r="AB132" s="162"/>
      <c r="AC132" s="162"/>
      <c r="AD132" s="162"/>
      <c r="AE132" s="162"/>
      <c r="AF132" s="162"/>
      <c r="AG132" s="162"/>
      <c r="AH132" s="162"/>
      <c r="AI132" s="170">
        <f t="shared" si="4"/>
        <v>0.05</v>
      </c>
      <c r="AJ132" s="170">
        <f t="shared" si="5"/>
        <v>1</v>
      </c>
      <c r="AK132" s="48"/>
      <c r="AL132" s="72"/>
    </row>
    <row r="133" spans="1:38" ht="90" x14ac:dyDescent="0.2">
      <c r="A133" s="171" t="s">
        <v>667</v>
      </c>
      <c r="B133" s="163" t="s">
        <v>406</v>
      </c>
      <c r="C133" s="162" t="s">
        <v>106</v>
      </c>
      <c r="D133" s="163" t="s">
        <v>495</v>
      </c>
      <c r="E133" s="163" t="s">
        <v>1442</v>
      </c>
      <c r="F133" s="162" t="s">
        <v>668</v>
      </c>
      <c r="G133" s="164">
        <v>45658</v>
      </c>
      <c r="H133" s="164">
        <v>46022</v>
      </c>
      <c r="I133" s="180">
        <v>0.09</v>
      </c>
      <c r="J133" s="180">
        <v>0.08</v>
      </c>
      <c r="K133" s="180">
        <v>0.08</v>
      </c>
      <c r="L133" s="181">
        <v>0.09</v>
      </c>
      <c r="M133" s="181">
        <v>0.08</v>
      </c>
      <c r="N133" s="181">
        <v>0.08</v>
      </c>
      <c r="O133" s="181">
        <v>0.09</v>
      </c>
      <c r="P133" s="181">
        <v>0.08</v>
      </c>
      <c r="Q133" s="181">
        <v>0.08</v>
      </c>
      <c r="R133" s="181">
        <v>0.09</v>
      </c>
      <c r="S133" s="181">
        <v>0.08</v>
      </c>
      <c r="T133" s="181">
        <v>0.08</v>
      </c>
      <c r="U133" s="167">
        <f t="shared" si="3"/>
        <v>0.99999999999999978</v>
      </c>
      <c r="V133" s="163" t="s">
        <v>669</v>
      </c>
      <c r="W133" s="173">
        <v>0.09</v>
      </c>
      <c r="X133" s="173">
        <v>0.08</v>
      </c>
      <c r="Y133" s="173">
        <v>0.08</v>
      </c>
      <c r="Z133" s="162"/>
      <c r="AA133" s="162"/>
      <c r="AB133" s="162"/>
      <c r="AC133" s="162"/>
      <c r="AD133" s="162"/>
      <c r="AE133" s="162"/>
      <c r="AF133" s="162"/>
      <c r="AG133" s="162"/>
      <c r="AH133" s="162"/>
      <c r="AI133" s="170">
        <f t="shared" si="4"/>
        <v>0.25</v>
      </c>
      <c r="AJ133" s="170">
        <f t="shared" si="5"/>
        <v>1</v>
      </c>
      <c r="AK133" s="48"/>
      <c r="AL133" s="72"/>
    </row>
    <row r="134" spans="1:38" ht="75" x14ac:dyDescent="0.2">
      <c r="A134" s="171" t="s">
        <v>667</v>
      </c>
      <c r="B134" s="163" t="s">
        <v>406</v>
      </c>
      <c r="C134" s="162" t="s">
        <v>106</v>
      </c>
      <c r="D134" s="163" t="s">
        <v>495</v>
      </c>
      <c r="E134" s="163" t="s">
        <v>1442</v>
      </c>
      <c r="F134" s="162" t="s">
        <v>670</v>
      </c>
      <c r="G134" s="164">
        <v>45658</v>
      </c>
      <c r="H134" s="164">
        <v>46022</v>
      </c>
      <c r="I134" s="180">
        <v>0.09</v>
      </c>
      <c r="J134" s="180">
        <v>0.08</v>
      </c>
      <c r="K134" s="180">
        <v>0.08</v>
      </c>
      <c r="L134" s="181">
        <v>0.09</v>
      </c>
      <c r="M134" s="181">
        <v>0.08</v>
      </c>
      <c r="N134" s="181">
        <v>0.08</v>
      </c>
      <c r="O134" s="181">
        <v>0.09</v>
      </c>
      <c r="P134" s="181">
        <v>0.08</v>
      </c>
      <c r="Q134" s="181">
        <v>0.08</v>
      </c>
      <c r="R134" s="181">
        <v>0.09</v>
      </c>
      <c r="S134" s="181">
        <v>0.08</v>
      </c>
      <c r="T134" s="181">
        <v>0.08</v>
      </c>
      <c r="U134" s="167">
        <f t="shared" si="3"/>
        <v>0.99999999999999978</v>
      </c>
      <c r="V134" s="163" t="s">
        <v>671</v>
      </c>
      <c r="W134" s="173">
        <v>0.09</v>
      </c>
      <c r="X134" s="173">
        <v>0.08</v>
      </c>
      <c r="Y134" s="173">
        <v>0.08</v>
      </c>
      <c r="Z134" s="162"/>
      <c r="AA134" s="162"/>
      <c r="AB134" s="162"/>
      <c r="AC134" s="162"/>
      <c r="AD134" s="162"/>
      <c r="AE134" s="162"/>
      <c r="AF134" s="162"/>
      <c r="AG134" s="162"/>
      <c r="AH134" s="162"/>
      <c r="AI134" s="170">
        <f t="shared" si="4"/>
        <v>0.25</v>
      </c>
      <c r="AJ134" s="170">
        <f t="shared" si="5"/>
        <v>1</v>
      </c>
      <c r="AK134" s="48"/>
      <c r="AL134" s="72"/>
    </row>
    <row r="135" spans="1:38" ht="60" x14ac:dyDescent="0.2">
      <c r="A135" s="171" t="s">
        <v>667</v>
      </c>
      <c r="B135" s="163" t="s">
        <v>406</v>
      </c>
      <c r="C135" s="162" t="s">
        <v>106</v>
      </c>
      <c r="D135" s="163" t="s">
        <v>495</v>
      </c>
      <c r="E135" s="163" t="s">
        <v>1442</v>
      </c>
      <c r="F135" s="162" t="s">
        <v>672</v>
      </c>
      <c r="G135" s="164">
        <v>45658</v>
      </c>
      <c r="H135" s="164">
        <v>46022</v>
      </c>
      <c r="I135" s="180">
        <v>0.09</v>
      </c>
      <c r="J135" s="180">
        <v>0.08</v>
      </c>
      <c r="K135" s="180">
        <v>0.08</v>
      </c>
      <c r="L135" s="181">
        <v>0.09</v>
      </c>
      <c r="M135" s="181">
        <v>0.08</v>
      </c>
      <c r="N135" s="181">
        <v>0.08</v>
      </c>
      <c r="O135" s="181">
        <v>0.09</v>
      </c>
      <c r="P135" s="181">
        <v>0.08</v>
      </c>
      <c r="Q135" s="181">
        <v>0.08</v>
      </c>
      <c r="R135" s="181">
        <v>0.09</v>
      </c>
      <c r="S135" s="181">
        <v>0.08</v>
      </c>
      <c r="T135" s="181">
        <v>0.08</v>
      </c>
      <c r="U135" s="167">
        <f t="shared" si="3"/>
        <v>0.99999999999999978</v>
      </c>
      <c r="V135" s="163" t="s">
        <v>671</v>
      </c>
      <c r="W135" s="173">
        <v>0.09</v>
      </c>
      <c r="X135" s="173">
        <v>0.08</v>
      </c>
      <c r="Y135" s="173">
        <v>0.08</v>
      </c>
      <c r="Z135" s="162"/>
      <c r="AA135" s="162"/>
      <c r="AB135" s="162"/>
      <c r="AC135" s="162"/>
      <c r="AD135" s="162"/>
      <c r="AE135" s="162"/>
      <c r="AF135" s="162"/>
      <c r="AG135" s="162"/>
      <c r="AH135" s="162"/>
      <c r="AI135" s="170">
        <f t="shared" si="4"/>
        <v>0.25</v>
      </c>
      <c r="AJ135" s="170">
        <f t="shared" si="5"/>
        <v>1</v>
      </c>
      <c r="AK135" s="48"/>
      <c r="AL135" s="72"/>
    </row>
    <row r="136" spans="1:38" ht="45" x14ac:dyDescent="0.2">
      <c r="A136" s="171" t="s">
        <v>673</v>
      </c>
      <c r="B136" s="163" t="s">
        <v>145</v>
      </c>
      <c r="C136" s="183" t="s">
        <v>159</v>
      </c>
      <c r="D136" s="163" t="s">
        <v>674</v>
      </c>
      <c r="E136" s="263" t="s">
        <v>1090</v>
      </c>
      <c r="F136" s="162" t="s">
        <v>675</v>
      </c>
      <c r="G136" s="164">
        <v>45659</v>
      </c>
      <c r="H136" s="164">
        <v>46022</v>
      </c>
      <c r="I136" s="165">
        <v>0.08</v>
      </c>
      <c r="J136" s="165">
        <v>0.08</v>
      </c>
      <c r="K136" s="165">
        <v>0.09</v>
      </c>
      <c r="L136" s="166">
        <v>0.08</v>
      </c>
      <c r="M136" s="166">
        <v>0.08</v>
      </c>
      <c r="N136" s="166">
        <v>0.09</v>
      </c>
      <c r="O136" s="167">
        <v>0.08</v>
      </c>
      <c r="P136" s="167">
        <v>0.08</v>
      </c>
      <c r="Q136" s="167">
        <v>0.09</v>
      </c>
      <c r="R136" s="167">
        <v>0.08</v>
      </c>
      <c r="S136" s="167">
        <v>0.08</v>
      </c>
      <c r="T136" s="167">
        <v>0.09</v>
      </c>
      <c r="U136" s="167">
        <f t="shared" si="3"/>
        <v>0.99999999999999978</v>
      </c>
      <c r="V136" s="163" t="s">
        <v>146</v>
      </c>
      <c r="W136" s="173">
        <v>0.08</v>
      </c>
      <c r="X136" s="173">
        <v>0.08</v>
      </c>
      <c r="Y136" s="173">
        <v>0.09</v>
      </c>
      <c r="Z136" s="162"/>
      <c r="AA136" s="162"/>
      <c r="AB136" s="162"/>
      <c r="AC136" s="162"/>
      <c r="AD136" s="162"/>
      <c r="AE136" s="162"/>
      <c r="AF136" s="162"/>
      <c r="AG136" s="162"/>
      <c r="AH136" s="162"/>
      <c r="AI136" s="170">
        <f t="shared" si="4"/>
        <v>0.25</v>
      </c>
      <c r="AJ136" s="170">
        <f t="shared" si="5"/>
        <v>1</v>
      </c>
      <c r="AK136" s="48"/>
      <c r="AL136" s="72"/>
    </row>
    <row r="137" spans="1:38" ht="45" x14ac:dyDescent="0.2">
      <c r="A137" s="171" t="s">
        <v>673</v>
      </c>
      <c r="B137" s="163" t="s">
        <v>145</v>
      </c>
      <c r="C137" s="183" t="s">
        <v>159</v>
      </c>
      <c r="D137" s="163" t="s">
        <v>674</v>
      </c>
      <c r="E137" s="263" t="s">
        <v>1091</v>
      </c>
      <c r="F137" s="162" t="s">
        <v>676</v>
      </c>
      <c r="G137" s="164">
        <v>45659</v>
      </c>
      <c r="H137" s="164">
        <v>46022</v>
      </c>
      <c r="I137" s="165">
        <v>0.08</v>
      </c>
      <c r="J137" s="165">
        <v>0.08</v>
      </c>
      <c r="K137" s="165">
        <v>0.09</v>
      </c>
      <c r="L137" s="166">
        <v>0.08</v>
      </c>
      <c r="M137" s="166">
        <v>0.08</v>
      </c>
      <c r="N137" s="166">
        <v>0.09</v>
      </c>
      <c r="O137" s="167">
        <v>0.08</v>
      </c>
      <c r="P137" s="167">
        <v>0.08</v>
      </c>
      <c r="Q137" s="167">
        <v>0.09</v>
      </c>
      <c r="R137" s="167">
        <v>0.08</v>
      </c>
      <c r="S137" s="167">
        <v>0.08</v>
      </c>
      <c r="T137" s="167">
        <v>0.09</v>
      </c>
      <c r="U137" s="167">
        <f t="shared" ref="U137:U200" si="6">SUM(I137:T137)</f>
        <v>0.99999999999999978</v>
      </c>
      <c r="V137" s="163" t="s">
        <v>146</v>
      </c>
      <c r="W137" s="163">
        <v>0.08</v>
      </c>
      <c r="X137" s="163">
        <v>0.08</v>
      </c>
      <c r="Y137" s="163">
        <v>0.09</v>
      </c>
      <c r="Z137" s="162"/>
      <c r="AA137" s="162"/>
      <c r="AB137" s="162"/>
      <c r="AC137" s="162"/>
      <c r="AD137" s="162"/>
      <c r="AE137" s="162"/>
      <c r="AF137" s="162"/>
      <c r="AG137" s="162"/>
      <c r="AH137" s="162"/>
      <c r="AI137" s="170">
        <f t="shared" ref="AI137:AI200" si="7">SUM(W137:AH137)</f>
        <v>0.25</v>
      </c>
      <c r="AJ137" s="170">
        <f t="shared" ref="AJ137:AJ200" si="8">AI137/SUM(I137:K137)</f>
        <v>1</v>
      </c>
      <c r="AK137" s="48"/>
      <c r="AL137" s="72"/>
    </row>
    <row r="138" spans="1:38" ht="75" x14ac:dyDescent="0.2">
      <c r="A138" s="171" t="s">
        <v>673</v>
      </c>
      <c r="B138" s="163" t="s">
        <v>145</v>
      </c>
      <c r="C138" s="183" t="s">
        <v>159</v>
      </c>
      <c r="D138" s="163" t="s">
        <v>674</v>
      </c>
      <c r="E138" s="263" t="s">
        <v>1092</v>
      </c>
      <c r="F138" s="162" t="s">
        <v>677</v>
      </c>
      <c r="G138" s="164">
        <v>45659</v>
      </c>
      <c r="H138" s="164">
        <v>46022</v>
      </c>
      <c r="I138" s="165">
        <v>0.08</v>
      </c>
      <c r="J138" s="165">
        <v>0.08</v>
      </c>
      <c r="K138" s="165">
        <v>0.09</v>
      </c>
      <c r="L138" s="166">
        <v>0.08</v>
      </c>
      <c r="M138" s="166">
        <v>0.08</v>
      </c>
      <c r="N138" s="166">
        <v>0.09</v>
      </c>
      <c r="O138" s="167">
        <v>0.08</v>
      </c>
      <c r="P138" s="167">
        <v>0.08</v>
      </c>
      <c r="Q138" s="167">
        <v>0.09</v>
      </c>
      <c r="R138" s="167">
        <v>0.08</v>
      </c>
      <c r="S138" s="167">
        <v>0.08</v>
      </c>
      <c r="T138" s="167">
        <v>0.09</v>
      </c>
      <c r="U138" s="167">
        <f t="shared" si="6"/>
        <v>0.99999999999999978</v>
      </c>
      <c r="V138" s="163" t="s">
        <v>146</v>
      </c>
      <c r="W138" s="163">
        <v>0.08</v>
      </c>
      <c r="X138" s="163">
        <v>0.08</v>
      </c>
      <c r="Y138" s="163">
        <v>0.09</v>
      </c>
      <c r="Z138" s="162"/>
      <c r="AA138" s="162"/>
      <c r="AB138" s="162"/>
      <c r="AC138" s="162"/>
      <c r="AD138" s="162"/>
      <c r="AE138" s="162"/>
      <c r="AF138" s="162"/>
      <c r="AG138" s="162"/>
      <c r="AH138" s="162"/>
      <c r="AI138" s="170">
        <f t="shared" si="7"/>
        <v>0.25</v>
      </c>
      <c r="AJ138" s="170">
        <f t="shared" si="8"/>
        <v>1</v>
      </c>
      <c r="AK138" s="48"/>
      <c r="AL138" s="72"/>
    </row>
    <row r="139" spans="1:38" ht="45" x14ac:dyDescent="0.2">
      <c r="A139" s="171" t="s">
        <v>673</v>
      </c>
      <c r="B139" s="163" t="s">
        <v>145</v>
      </c>
      <c r="C139" s="183" t="s">
        <v>159</v>
      </c>
      <c r="D139" s="163" t="s">
        <v>674</v>
      </c>
      <c r="E139" s="263" t="s">
        <v>1093</v>
      </c>
      <c r="F139" s="162" t="s">
        <v>678</v>
      </c>
      <c r="G139" s="164">
        <v>45659</v>
      </c>
      <c r="H139" s="164">
        <v>46022</v>
      </c>
      <c r="I139" s="165">
        <v>0.08</v>
      </c>
      <c r="J139" s="165">
        <v>0.08</v>
      </c>
      <c r="K139" s="165">
        <v>0.09</v>
      </c>
      <c r="L139" s="166">
        <v>0.08</v>
      </c>
      <c r="M139" s="166">
        <v>0.08</v>
      </c>
      <c r="N139" s="166">
        <v>0.09</v>
      </c>
      <c r="O139" s="167">
        <v>0.08</v>
      </c>
      <c r="P139" s="167">
        <v>0.08</v>
      </c>
      <c r="Q139" s="167">
        <v>0.09</v>
      </c>
      <c r="R139" s="167">
        <v>0.08</v>
      </c>
      <c r="S139" s="167">
        <v>0.08</v>
      </c>
      <c r="T139" s="167">
        <v>0.09</v>
      </c>
      <c r="U139" s="167">
        <f t="shared" si="6"/>
        <v>0.99999999999999978</v>
      </c>
      <c r="V139" s="163" t="s">
        <v>146</v>
      </c>
      <c r="W139" s="163">
        <v>0.08</v>
      </c>
      <c r="X139" s="163">
        <v>0.08</v>
      </c>
      <c r="Y139" s="163">
        <v>0.09</v>
      </c>
      <c r="Z139" s="162"/>
      <c r="AA139" s="162"/>
      <c r="AB139" s="162"/>
      <c r="AC139" s="162"/>
      <c r="AD139" s="162"/>
      <c r="AE139" s="162"/>
      <c r="AF139" s="162"/>
      <c r="AG139" s="162"/>
      <c r="AH139" s="162"/>
      <c r="AI139" s="170">
        <f t="shared" si="7"/>
        <v>0.25</v>
      </c>
      <c r="AJ139" s="170">
        <f t="shared" si="8"/>
        <v>1</v>
      </c>
      <c r="AK139" s="48"/>
      <c r="AL139" s="72"/>
    </row>
    <row r="140" spans="1:38" ht="45" x14ac:dyDescent="0.2">
      <c r="A140" s="171" t="s">
        <v>673</v>
      </c>
      <c r="B140" s="163" t="s">
        <v>145</v>
      </c>
      <c r="C140" s="183" t="s">
        <v>159</v>
      </c>
      <c r="D140" s="163" t="s">
        <v>674</v>
      </c>
      <c r="E140" s="263" t="s">
        <v>1094</v>
      </c>
      <c r="F140" s="162" t="s">
        <v>679</v>
      </c>
      <c r="G140" s="164">
        <v>45901</v>
      </c>
      <c r="H140" s="164">
        <v>46022</v>
      </c>
      <c r="I140" s="165"/>
      <c r="J140" s="165"/>
      <c r="K140" s="165"/>
      <c r="L140" s="166"/>
      <c r="M140" s="166"/>
      <c r="N140" s="166"/>
      <c r="O140" s="167"/>
      <c r="P140" s="167"/>
      <c r="Q140" s="167">
        <v>0.1</v>
      </c>
      <c r="R140" s="167">
        <v>0.2</v>
      </c>
      <c r="S140" s="167">
        <v>0.3</v>
      </c>
      <c r="T140" s="167">
        <v>0.4</v>
      </c>
      <c r="U140" s="167">
        <f t="shared" si="6"/>
        <v>1</v>
      </c>
      <c r="V140" s="163" t="s">
        <v>146</v>
      </c>
      <c r="W140" s="163"/>
      <c r="X140" s="163"/>
      <c r="Y140" s="163"/>
      <c r="Z140" s="162"/>
      <c r="AA140" s="162"/>
      <c r="AB140" s="162"/>
      <c r="AC140" s="162"/>
      <c r="AD140" s="162"/>
      <c r="AE140" s="162"/>
      <c r="AF140" s="162"/>
      <c r="AG140" s="162"/>
      <c r="AH140" s="162"/>
      <c r="AI140" s="170">
        <f t="shared" si="7"/>
        <v>0</v>
      </c>
      <c r="AJ140" s="170" t="s">
        <v>153</v>
      </c>
      <c r="AK140" s="48" t="s">
        <v>519</v>
      </c>
      <c r="AL140" s="72"/>
    </row>
    <row r="141" spans="1:38" ht="45" x14ac:dyDescent="0.2">
      <c r="A141" s="171" t="s">
        <v>673</v>
      </c>
      <c r="B141" s="163" t="s">
        <v>145</v>
      </c>
      <c r="C141" s="183" t="s">
        <v>159</v>
      </c>
      <c r="D141" s="163" t="s">
        <v>674</v>
      </c>
      <c r="E141" s="263" t="s">
        <v>1095</v>
      </c>
      <c r="F141" s="162" t="s">
        <v>680</v>
      </c>
      <c r="G141" s="164">
        <v>45689</v>
      </c>
      <c r="H141" s="164">
        <v>45900</v>
      </c>
      <c r="I141" s="165">
        <v>0.08</v>
      </c>
      <c r="J141" s="165">
        <v>0.08</v>
      </c>
      <c r="K141" s="165">
        <v>0.09</v>
      </c>
      <c r="L141" s="166">
        <v>0.08</v>
      </c>
      <c r="M141" s="166">
        <v>0.08</v>
      </c>
      <c r="N141" s="166">
        <v>0.09</v>
      </c>
      <c r="O141" s="167">
        <v>0.08</v>
      </c>
      <c r="P141" s="167">
        <v>0.08</v>
      </c>
      <c r="Q141" s="167">
        <v>0.09</v>
      </c>
      <c r="R141" s="167">
        <v>0.08</v>
      </c>
      <c r="S141" s="167">
        <v>0.08</v>
      </c>
      <c r="T141" s="167">
        <v>0.09</v>
      </c>
      <c r="U141" s="167">
        <f t="shared" si="6"/>
        <v>0.99999999999999978</v>
      </c>
      <c r="V141" s="163" t="s">
        <v>146</v>
      </c>
      <c r="W141" s="163">
        <v>0.08</v>
      </c>
      <c r="X141" s="163">
        <v>0.08</v>
      </c>
      <c r="Y141" s="163">
        <v>0.09</v>
      </c>
      <c r="Z141" s="162"/>
      <c r="AA141" s="162"/>
      <c r="AB141" s="162"/>
      <c r="AC141" s="162"/>
      <c r="AD141" s="162"/>
      <c r="AE141" s="162"/>
      <c r="AF141" s="162"/>
      <c r="AG141" s="162"/>
      <c r="AH141" s="162"/>
      <c r="AI141" s="170">
        <f t="shared" si="7"/>
        <v>0.25</v>
      </c>
      <c r="AJ141" s="170">
        <f t="shared" si="8"/>
        <v>1</v>
      </c>
      <c r="AK141" s="48"/>
      <c r="AL141" s="72"/>
    </row>
    <row r="142" spans="1:38" ht="45" x14ac:dyDescent="0.2">
      <c r="A142" s="171" t="s">
        <v>673</v>
      </c>
      <c r="B142" s="163" t="s">
        <v>145</v>
      </c>
      <c r="C142" s="183" t="s">
        <v>159</v>
      </c>
      <c r="D142" s="163" t="s">
        <v>674</v>
      </c>
      <c r="E142" s="263" t="s">
        <v>1096</v>
      </c>
      <c r="F142" s="162" t="s">
        <v>681</v>
      </c>
      <c r="G142" s="164">
        <v>45748</v>
      </c>
      <c r="H142" s="164">
        <v>46022</v>
      </c>
      <c r="I142" s="165"/>
      <c r="J142" s="165"/>
      <c r="K142" s="165"/>
      <c r="L142" s="167">
        <v>0.33300000000000002</v>
      </c>
      <c r="M142" s="166"/>
      <c r="N142" s="166"/>
      <c r="O142" s="167"/>
      <c r="P142" s="167">
        <v>0.33300000000000002</v>
      </c>
      <c r="Q142" s="167"/>
      <c r="R142" s="167"/>
      <c r="S142" s="167"/>
      <c r="T142" s="167">
        <v>0.33300000000000002</v>
      </c>
      <c r="U142" s="167">
        <f t="shared" si="6"/>
        <v>0.99900000000000011</v>
      </c>
      <c r="V142" s="163" t="s">
        <v>146</v>
      </c>
      <c r="W142" s="163"/>
      <c r="X142" s="163"/>
      <c r="Y142" s="163"/>
      <c r="Z142" s="162"/>
      <c r="AA142" s="162"/>
      <c r="AB142" s="162"/>
      <c r="AC142" s="162"/>
      <c r="AD142" s="162"/>
      <c r="AE142" s="162"/>
      <c r="AF142" s="162"/>
      <c r="AG142" s="162"/>
      <c r="AH142" s="162"/>
      <c r="AI142" s="170">
        <f t="shared" si="7"/>
        <v>0</v>
      </c>
      <c r="AJ142" s="170" t="s">
        <v>153</v>
      </c>
      <c r="AK142" s="48" t="s">
        <v>519</v>
      </c>
      <c r="AL142" s="72"/>
    </row>
    <row r="143" spans="1:38" ht="45" x14ac:dyDescent="0.2">
      <c r="A143" s="171" t="s">
        <v>673</v>
      </c>
      <c r="B143" s="163" t="s">
        <v>145</v>
      </c>
      <c r="C143" s="183" t="s">
        <v>159</v>
      </c>
      <c r="D143" s="163" t="s">
        <v>674</v>
      </c>
      <c r="E143" s="263" t="s">
        <v>1097</v>
      </c>
      <c r="F143" s="162" t="s">
        <v>682</v>
      </c>
      <c r="G143" s="164">
        <v>45810</v>
      </c>
      <c r="H143" s="164">
        <v>46022</v>
      </c>
      <c r="I143" s="165"/>
      <c r="J143" s="165"/>
      <c r="K143" s="165"/>
      <c r="L143" s="167"/>
      <c r="M143" s="166"/>
      <c r="N143" s="166">
        <v>0.3</v>
      </c>
      <c r="O143" s="167"/>
      <c r="P143" s="167"/>
      <c r="Q143" s="166">
        <v>0.3</v>
      </c>
      <c r="R143" s="167"/>
      <c r="S143" s="167"/>
      <c r="T143" s="166">
        <v>0.4</v>
      </c>
      <c r="U143" s="167">
        <f t="shared" si="6"/>
        <v>1</v>
      </c>
      <c r="V143" s="163" t="s">
        <v>146</v>
      </c>
      <c r="W143" s="163"/>
      <c r="X143" s="163"/>
      <c r="Y143" s="163"/>
      <c r="Z143" s="162"/>
      <c r="AA143" s="162"/>
      <c r="AB143" s="162"/>
      <c r="AC143" s="162"/>
      <c r="AD143" s="162"/>
      <c r="AE143" s="162"/>
      <c r="AF143" s="162"/>
      <c r="AG143" s="162"/>
      <c r="AH143" s="162"/>
      <c r="AI143" s="170">
        <f t="shared" si="7"/>
        <v>0</v>
      </c>
      <c r="AJ143" s="170" t="s">
        <v>153</v>
      </c>
      <c r="AK143" s="48" t="s">
        <v>519</v>
      </c>
      <c r="AL143" s="72"/>
    </row>
    <row r="144" spans="1:38" ht="45" x14ac:dyDescent="0.2">
      <c r="A144" s="171" t="s">
        <v>673</v>
      </c>
      <c r="B144" s="163" t="s">
        <v>145</v>
      </c>
      <c r="C144" s="183" t="s">
        <v>159</v>
      </c>
      <c r="D144" s="163" t="s">
        <v>674</v>
      </c>
      <c r="E144" s="263" t="s">
        <v>1098</v>
      </c>
      <c r="F144" s="162" t="s">
        <v>683</v>
      </c>
      <c r="G144" s="164">
        <v>45659</v>
      </c>
      <c r="H144" s="164">
        <v>45900</v>
      </c>
      <c r="I144" s="184">
        <v>0.33300000000000002</v>
      </c>
      <c r="J144" s="165"/>
      <c r="K144" s="165"/>
      <c r="L144" s="167">
        <v>0.33300000000000002</v>
      </c>
      <c r="M144" s="166"/>
      <c r="N144" s="166"/>
      <c r="O144" s="167"/>
      <c r="P144" s="167">
        <v>0.33300000000000002</v>
      </c>
      <c r="Q144" s="167"/>
      <c r="R144" s="167"/>
      <c r="S144" s="167"/>
      <c r="T144" s="167"/>
      <c r="U144" s="167">
        <f t="shared" si="6"/>
        <v>0.99900000000000011</v>
      </c>
      <c r="V144" s="163" t="s">
        <v>146</v>
      </c>
      <c r="W144" s="173">
        <f>+I144</f>
        <v>0.33300000000000002</v>
      </c>
      <c r="X144" s="163"/>
      <c r="Y144" s="163"/>
      <c r="Z144" s="162"/>
      <c r="AA144" s="162"/>
      <c r="AB144" s="162"/>
      <c r="AC144" s="162"/>
      <c r="AD144" s="162"/>
      <c r="AE144" s="162"/>
      <c r="AF144" s="162"/>
      <c r="AG144" s="162"/>
      <c r="AH144" s="162"/>
      <c r="AI144" s="170">
        <f t="shared" si="7"/>
        <v>0.33300000000000002</v>
      </c>
      <c r="AJ144" s="170">
        <f t="shared" si="8"/>
        <v>1</v>
      </c>
      <c r="AK144" s="48"/>
      <c r="AL144" s="72"/>
    </row>
    <row r="145" spans="1:38" ht="45" x14ac:dyDescent="0.2">
      <c r="A145" s="171" t="s">
        <v>673</v>
      </c>
      <c r="B145" s="163" t="s">
        <v>145</v>
      </c>
      <c r="C145" s="183" t="s">
        <v>159</v>
      </c>
      <c r="D145" s="163" t="s">
        <v>674</v>
      </c>
      <c r="E145" s="263" t="s">
        <v>1099</v>
      </c>
      <c r="F145" s="162" t="s">
        <v>684</v>
      </c>
      <c r="G145" s="164">
        <v>45659</v>
      </c>
      <c r="H145" s="164">
        <v>46022</v>
      </c>
      <c r="I145" s="165">
        <v>0.08</v>
      </c>
      <c r="J145" s="165">
        <v>0.08</v>
      </c>
      <c r="K145" s="165">
        <v>0.09</v>
      </c>
      <c r="L145" s="166">
        <v>0.08</v>
      </c>
      <c r="M145" s="166">
        <v>0.08</v>
      </c>
      <c r="N145" s="166">
        <v>0.09</v>
      </c>
      <c r="O145" s="167">
        <v>0.08</v>
      </c>
      <c r="P145" s="167">
        <v>0.08</v>
      </c>
      <c r="Q145" s="167">
        <v>0.09</v>
      </c>
      <c r="R145" s="167">
        <v>0.08</v>
      </c>
      <c r="S145" s="167">
        <v>0.08</v>
      </c>
      <c r="T145" s="167">
        <v>0.09</v>
      </c>
      <c r="U145" s="167">
        <f t="shared" si="6"/>
        <v>0.99999999999999978</v>
      </c>
      <c r="V145" s="163" t="s">
        <v>146</v>
      </c>
      <c r="W145" s="163">
        <v>0.08</v>
      </c>
      <c r="X145" s="163">
        <v>0.08</v>
      </c>
      <c r="Y145" s="163">
        <v>0.09</v>
      </c>
      <c r="Z145" s="162"/>
      <c r="AA145" s="162"/>
      <c r="AB145" s="162"/>
      <c r="AC145" s="162"/>
      <c r="AD145" s="162"/>
      <c r="AE145" s="162"/>
      <c r="AF145" s="162"/>
      <c r="AG145" s="162"/>
      <c r="AH145" s="162"/>
      <c r="AI145" s="170">
        <f t="shared" si="7"/>
        <v>0.25</v>
      </c>
      <c r="AJ145" s="170">
        <f t="shared" si="8"/>
        <v>1</v>
      </c>
      <c r="AK145" s="48"/>
      <c r="AL145" s="72"/>
    </row>
    <row r="146" spans="1:38" ht="60" x14ac:dyDescent="0.2">
      <c r="A146" s="171" t="s">
        <v>673</v>
      </c>
      <c r="B146" s="163" t="s">
        <v>145</v>
      </c>
      <c r="C146" s="183" t="s">
        <v>159</v>
      </c>
      <c r="D146" s="163" t="s">
        <v>674</v>
      </c>
      <c r="E146" s="263" t="s">
        <v>1100</v>
      </c>
      <c r="F146" s="162" t="s">
        <v>685</v>
      </c>
      <c r="G146" s="164">
        <v>45717</v>
      </c>
      <c r="H146" s="164">
        <v>46022</v>
      </c>
      <c r="I146" s="165"/>
      <c r="J146" s="165"/>
      <c r="K146" s="165">
        <v>0.1</v>
      </c>
      <c r="L146" s="166"/>
      <c r="M146" s="166"/>
      <c r="N146" s="166">
        <v>0.3</v>
      </c>
      <c r="O146" s="167"/>
      <c r="P146" s="167"/>
      <c r="Q146" s="167">
        <v>0.3</v>
      </c>
      <c r="R146" s="167"/>
      <c r="S146" s="167"/>
      <c r="T146" s="167">
        <v>0.3</v>
      </c>
      <c r="U146" s="167">
        <f t="shared" si="6"/>
        <v>1</v>
      </c>
      <c r="V146" s="163" t="s">
        <v>146</v>
      </c>
      <c r="W146" s="163"/>
      <c r="X146" s="163"/>
      <c r="Y146" s="173">
        <v>0.1</v>
      </c>
      <c r="Z146" s="162"/>
      <c r="AA146" s="162"/>
      <c r="AB146" s="162"/>
      <c r="AC146" s="162"/>
      <c r="AD146" s="162"/>
      <c r="AE146" s="162"/>
      <c r="AF146" s="162"/>
      <c r="AG146" s="162"/>
      <c r="AH146" s="162"/>
      <c r="AI146" s="170">
        <f t="shared" si="7"/>
        <v>0.1</v>
      </c>
      <c r="AJ146" s="170">
        <f t="shared" si="8"/>
        <v>1</v>
      </c>
      <c r="AK146" s="48"/>
      <c r="AL146" s="72"/>
    </row>
    <row r="147" spans="1:38" ht="45" x14ac:dyDescent="0.2">
      <c r="A147" s="171" t="s">
        <v>673</v>
      </c>
      <c r="B147" s="163" t="s">
        <v>145</v>
      </c>
      <c r="C147" s="183" t="s">
        <v>159</v>
      </c>
      <c r="D147" s="163" t="s">
        <v>674</v>
      </c>
      <c r="E147" s="263" t="s">
        <v>1101</v>
      </c>
      <c r="F147" s="162" t="s">
        <v>686</v>
      </c>
      <c r="G147" s="164">
        <v>45689</v>
      </c>
      <c r="H147" s="164">
        <v>46022</v>
      </c>
      <c r="I147" s="165"/>
      <c r="J147" s="165">
        <v>0.09</v>
      </c>
      <c r="K147" s="165">
        <v>0.09</v>
      </c>
      <c r="L147" s="166">
        <v>0.09</v>
      </c>
      <c r="M147" s="166">
        <v>0.1</v>
      </c>
      <c r="N147" s="166">
        <v>0.09</v>
      </c>
      <c r="O147" s="166">
        <v>0.09</v>
      </c>
      <c r="P147" s="166">
        <v>0.09</v>
      </c>
      <c r="Q147" s="166">
        <v>0.09</v>
      </c>
      <c r="R147" s="166">
        <v>0.09</v>
      </c>
      <c r="S147" s="166">
        <v>0.09</v>
      </c>
      <c r="T147" s="166">
        <v>0.09</v>
      </c>
      <c r="U147" s="167">
        <f t="shared" si="6"/>
        <v>0.99999999999999978</v>
      </c>
      <c r="V147" s="163" t="s">
        <v>146</v>
      </c>
      <c r="W147" s="163"/>
      <c r="X147" s="173">
        <v>0.09</v>
      </c>
      <c r="Y147" s="173">
        <v>0.09</v>
      </c>
      <c r="Z147" s="162"/>
      <c r="AA147" s="162"/>
      <c r="AB147" s="162"/>
      <c r="AC147" s="162"/>
      <c r="AD147" s="162"/>
      <c r="AE147" s="162"/>
      <c r="AF147" s="162"/>
      <c r="AG147" s="162"/>
      <c r="AH147" s="162"/>
      <c r="AI147" s="170">
        <f t="shared" si="7"/>
        <v>0.18</v>
      </c>
      <c r="AJ147" s="170">
        <f t="shared" si="8"/>
        <v>1</v>
      </c>
      <c r="AK147" s="48"/>
      <c r="AL147" s="72"/>
    </row>
    <row r="148" spans="1:38" ht="45" x14ac:dyDescent="0.2">
      <c r="A148" s="171" t="s">
        <v>673</v>
      </c>
      <c r="B148" s="163" t="s">
        <v>145</v>
      </c>
      <c r="C148" s="183" t="s">
        <v>159</v>
      </c>
      <c r="D148" s="163" t="s">
        <v>674</v>
      </c>
      <c r="E148" s="263" t="s">
        <v>1102</v>
      </c>
      <c r="F148" s="171" t="s">
        <v>687</v>
      </c>
      <c r="G148" s="164">
        <v>45748</v>
      </c>
      <c r="H148" s="164">
        <v>46022</v>
      </c>
      <c r="I148" s="165"/>
      <c r="J148" s="165"/>
      <c r="K148" s="165"/>
      <c r="L148" s="166">
        <v>0.1</v>
      </c>
      <c r="M148" s="166">
        <v>0.1</v>
      </c>
      <c r="N148" s="166">
        <v>0.1</v>
      </c>
      <c r="O148" s="166">
        <v>0.1</v>
      </c>
      <c r="P148" s="166">
        <v>0.2</v>
      </c>
      <c r="Q148" s="166">
        <v>0.2</v>
      </c>
      <c r="R148" s="166">
        <v>0.1</v>
      </c>
      <c r="S148" s="166">
        <v>0.05</v>
      </c>
      <c r="T148" s="166">
        <v>0.05</v>
      </c>
      <c r="U148" s="167">
        <f t="shared" si="6"/>
        <v>1</v>
      </c>
      <c r="V148" s="163" t="s">
        <v>146</v>
      </c>
      <c r="W148" s="163"/>
      <c r="X148" s="163"/>
      <c r="Y148" s="163"/>
      <c r="Z148" s="162"/>
      <c r="AA148" s="162"/>
      <c r="AB148" s="162"/>
      <c r="AC148" s="162"/>
      <c r="AD148" s="162"/>
      <c r="AE148" s="162"/>
      <c r="AF148" s="162"/>
      <c r="AG148" s="162"/>
      <c r="AH148" s="162"/>
      <c r="AI148" s="170">
        <f t="shared" si="7"/>
        <v>0</v>
      </c>
      <c r="AJ148" s="170" t="s">
        <v>153</v>
      </c>
      <c r="AK148" s="48" t="s">
        <v>519</v>
      </c>
      <c r="AL148" s="72"/>
    </row>
    <row r="149" spans="1:38" ht="60" x14ac:dyDescent="0.2">
      <c r="A149" s="171" t="s">
        <v>673</v>
      </c>
      <c r="B149" s="163" t="s">
        <v>145</v>
      </c>
      <c r="C149" s="162" t="s">
        <v>165</v>
      </c>
      <c r="D149" s="163" t="s">
        <v>674</v>
      </c>
      <c r="E149" s="263" t="s">
        <v>1103</v>
      </c>
      <c r="F149" s="171" t="s">
        <v>688</v>
      </c>
      <c r="G149" s="182">
        <v>45659</v>
      </c>
      <c r="H149" s="182">
        <v>46022</v>
      </c>
      <c r="I149" s="165">
        <v>0.08</v>
      </c>
      <c r="J149" s="165">
        <v>0.08</v>
      </c>
      <c r="K149" s="165">
        <v>0.09</v>
      </c>
      <c r="L149" s="166">
        <v>0.08</v>
      </c>
      <c r="M149" s="166">
        <v>0.08</v>
      </c>
      <c r="N149" s="166">
        <v>0.09</v>
      </c>
      <c r="O149" s="166">
        <v>0.08</v>
      </c>
      <c r="P149" s="166">
        <v>0.08</v>
      </c>
      <c r="Q149" s="166">
        <v>0.09</v>
      </c>
      <c r="R149" s="166">
        <v>0.08</v>
      </c>
      <c r="S149" s="166">
        <v>0.08</v>
      </c>
      <c r="T149" s="166">
        <v>0.09</v>
      </c>
      <c r="U149" s="167">
        <f t="shared" si="6"/>
        <v>0.99999999999999978</v>
      </c>
      <c r="V149" s="163" t="s">
        <v>146</v>
      </c>
      <c r="W149" s="173">
        <f>+I149</f>
        <v>0.08</v>
      </c>
      <c r="X149" s="173">
        <f>+J149</f>
        <v>0.08</v>
      </c>
      <c r="Y149" s="173">
        <f>+K149</f>
        <v>0.09</v>
      </c>
      <c r="Z149" s="162"/>
      <c r="AA149" s="162"/>
      <c r="AB149" s="162"/>
      <c r="AC149" s="162"/>
      <c r="AD149" s="162"/>
      <c r="AE149" s="162"/>
      <c r="AF149" s="162"/>
      <c r="AG149" s="162"/>
      <c r="AH149" s="162"/>
      <c r="AI149" s="170">
        <f t="shared" si="7"/>
        <v>0.25</v>
      </c>
      <c r="AJ149" s="170">
        <f t="shared" ref="AJ149" si="9">AI149/SUM(I149:K149)</f>
        <v>1</v>
      </c>
      <c r="AK149" s="48"/>
      <c r="AL149" s="72"/>
    </row>
    <row r="150" spans="1:38" ht="63" customHeight="1" x14ac:dyDescent="0.2">
      <c r="A150" s="171" t="s">
        <v>673</v>
      </c>
      <c r="B150" s="163" t="s">
        <v>145</v>
      </c>
      <c r="C150" s="183" t="s">
        <v>689</v>
      </c>
      <c r="D150" s="163" t="s">
        <v>674</v>
      </c>
      <c r="E150" s="263" t="s">
        <v>1104</v>
      </c>
      <c r="F150" s="162" t="s">
        <v>690</v>
      </c>
      <c r="G150" s="164">
        <v>45839</v>
      </c>
      <c r="H150" s="164">
        <v>46022</v>
      </c>
      <c r="I150" s="165"/>
      <c r="J150" s="165"/>
      <c r="K150" s="165"/>
      <c r="L150" s="166"/>
      <c r="M150" s="166"/>
      <c r="N150" s="166"/>
      <c r="O150" s="167">
        <v>0.5</v>
      </c>
      <c r="P150" s="167"/>
      <c r="Q150" s="167"/>
      <c r="R150" s="167"/>
      <c r="S150" s="167"/>
      <c r="T150" s="167">
        <v>0.5</v>
      </c>
      <c r="U150" s="167">
        <f t="shared" si="6"/>
        <v>1</v>
      </c>
      <c r="V150" s="163" t="s">
        <v>146</v>
      </c>
      <c r="W150" s="163"/>
      <c r="X150" s="163"/>
      <c r="Y150" s="163"/>
      <c r="Z150" s="162"/>
      <c r="AA150" s="162"/>
      <c r="AB150" s="162"/>
      <c r="AC150" s="162"/>
      <c r="AD150" s="162"/>
      <c r="AE150" s="162"/>
      <c r="AF150" s="162"/>
      <c r="AG150" s="162"/>
      <c r="AH150" s="162"/>
      <c r="AI150" s="170">
        <f t="shared" si="7"/>
        <v>0</v>
      </c>
      <c r="AJ150" s="170" t="s">
        <v>153</v>
      </c>
      <c r="AK150" s="48" t="s">
        <v>519</v>
      </c>
      <c r="AL150" s="72"/>
    </row>
    <row r="151" spans="1:38" ht="52.5" customHeight="1" x14ac:dyDescent="0.2">
      <c r="A151" s="171" t="s">
        <v>673</v>
      </c>
      <c r="B151" s="163" t="s">
        <v>145</v>
      </c>
      <c r="C151" s="183" t="s">
        <v>689</v>
      </c>
      <c r="D151" s="163" t="s">
        <v>674</v>
      </c>
      <c r="E151" s="263" t="s">
        <v>1105</v>
      </c>
      <c r="F151" s="162" t="s">
        <v>691</v>
      </c>
      <c r="G151" s="164">
        <v>45748</v>
      </c>
      <c r="H151" s="164">
        <v>46022</v>
      </c>
      <c r="I151" s="165"/>
      <c r="J151" s="165"/>
      <c r="K151" s="165"/>
      <c r="L151" s="166">
        <v>0.33</v>
      </c>
      <c r="M151" s="166"/>
      <c r="N151" s="166"/>
      <c r="O151" s="166">
        <v>0.33</v>
      </c>
      <c r="P151" s="167"/>
      <c r="Q151" s="167"/>
      <c r="R151" s="167">
        <v>0.34</v>
      </c>
      <c r="S151" s="167"/>
      <c r="T151" s="167"/>
      <c r="U151" s="167">
        <f t="shared" si="6"/>
        <v>1</v>
      </c>
      <c r="V151" s="163" t="s">
        <v>146</v>
      </c>
      <c r="W151" s="163"/>
      <c r="X151" s="163"/>
      <c r="Y151" s="163"/>
      <c r="Z151" s="162"/>
      <c r="AA151" s="162"/>
      <c r="AB151" s="162"/>
      <c r="AC151" s="162"/>
      <c r="AD151" s="162"/>
      <c r="AE151" s="162"/>
      <c r="AF151" s="162"/>
      <c r="AG151" s="162"/>
      <c r="AH151" s="162"/>
      <c r="AI151" s="170">
        <f t="shared" si="7"/>
        <v>0</v>
      </c>
      <c r="AJ151" s="170" t="s">
        <v>153</v>
      </c>
      <c r="AK151" s="48" t="s">
        <v>519</v>
      </c>
      <c r="AL151" s="72"/>
    </row>
    <row r="152" spans="1:38" ht="59.25" customHeight="1" x14ac:dyDescent="0.2">
      <c r="A152" s="171" t="s">
        <v>673</v>
      </c>
      <c r="B152" s="163" t="s">
        <v>145</v>
      </c>
      <c r="C152" s="183" t="s">
        <v>689</v>
      </c>
      <c r="D152" s="163" t="s">
        <v>674</v>
      </c>
      <c r="E152" s="263" t="s">
        <v>1106</v>
      </c>
      <c r="F152" s="162" t="s">
        <v>692</v>
      </c>
      <c r="G152" s="164">
        <v>45659</v>
      </c>
      <c r="H152" s="164">
        <v>45900</v>
      </c>
      <c r="I152" s="184">
        <v>0.33300000000000002</v>
      </c>
      <c r="J152" s="165"/>
      <c r="K152" s="165"/>
      <c r="L152" s="167">
        <v>0.33300000000000002</v>
      </c>
      <c r="M152" s="166"/>
      <c r="N152" s="166"/>
      <c r="O152" s="167"/>
      <c r="P152" s="167">
        <v>0.33300000000000002</v>
      </c>
      <c r="Q152" s="167"/>
      <c r="R152" s="167"/>
      <c r="S152" s="167"/>
      <c r="T152" s="167"/>
      <c r="U152" s="167">
        <f t="shared" si="6"/>
        <v>0.99900000000000011</v>
      </c>
      <c r="V152" s="163" t="s">
        <v>146</v>
      </c>
      <c r="W152" s="173">
        <f>+I152</f>
        <v>0.33300000000000002</v>
      </c>
      <c r="X152" s="163"/>
      <c r="Y152" s="163"/>
      <c r="Z152" s="162"/>
      <c r="AA152" s="162"/>
      <c r="AB152" s="162"/>
      <c r="AC152" s="162"/>
      <c r="AD152" s="162"/>
      <c r="AE152" s="162"/>
      <c r="AF152" s="162"/>
      <c r="AG152" s="162"/>
      <c r="AH152" s="162"/>
      <c r="AI152" s="170">
        <f t="shared" si="7"/>
        <v>0.33300000000000002</v>
      </c>
      <c r="AJ152" s="170">
        <f t="shared" si="8"/>
        <v>1</v>
      </c>
      <c r="AK152" s="48"/>
      <c r="AL152" s="72"/>
    </row>
    <row r="153" spans="1:38" ht="60" x14ac:dyDescent="0.2">
      <c r="A153" s="171" t="s">
        <v>673</v>
      </c>
      <c r="B153" s="163" t="s">
        <v>145</v>
      </c>
      <c r="C153" s="162" t="s">
        <v>165</v>
      </c>
      <c r="D153" s="163" t="s">
        <v>674</v>
      </c>
      <c r="E153" s="263" t="s">
        <v>1107</v>
      </c>
      <c r="F153" s="162" t="s">
        <v>693</v>
      </c>
      <c r="G153" s="164">
        <v>45659</v>
      </c>
      <c r="H153" s="164">
        <v>46022</v>
      </c>
      <c r="I153" s="165">
        <v>0.08</v>
      </c>
      <c r="J153" s="165">
        <v>0.08</v>
      </c>
      <c r="K153" s="165">
        <v>0.09</v>
      </c>
      <c r="L153" s="166">
        <v>0.08</v>
      </c>
      <c r="M153" s="166">
        <v>0.08</v>
      </c>
      <c r="N153" s="166">
        <v>0.09</v>
      </c>
      <c r="O153" s="166">
        <v>0.08</v>
      </c>
      <c r="P153" s="166">
        <v>0.08</v>
      </c>
      <c r="Q153" s="166">
        <v>0.09</v>
      </c>
      <c r="R153" s="166">
        <v>0.08</v>
      </c>
      <c r="S153" s="166">
        <v>0.08</v>
      </c>
      <c r="T153" s="166">
        <v>0.09</v>
      </c>
      <c r="U153" s="167">
        <f t="shared" si="6"/>
        <v>0.99999999999999978</v>
      </c>
      <c r="V153" s="163" t="s">
        <v>146</v>
      </c>
      <c r="W153" s="163">
        <v>0.08</v>
      </c>
      <c r="X153" s="163">
        <v>0.08</v>
      </c>
      <c r="Y153" s="163">
        <v>0.09</v>
      </c>
      <c r="Z153" s="162"/>
      <c r="AA153" s="162"/>
      <c r="AB153" s="162"/>
      <c r="AC153" s="162"/>
      <c r="AD153" s="162"/>
      <c r="AE153" s="162"/>
      <c r="AF153" s="162"/>
      <c r="AG153" s="162"/>
      <c r="AH153" s="162"/>
      <c r="AI153" s="170">
        <f t="shared" si="7"/>
        <v>0.25</v>
      </c>
      <c r="AJ153" s="170">
        <f t="shared" si="8"/>
        <v>1</v>
      </c>
      <c r="AK153" s="48"/>
      <c r="AL153" s="72"/>
    </row>
    <row r="154" spans="1:38" ht="30" x14ac:dyDescent="0.2">
      <c r="A154" s="171" t="s">
        <v>673</v>
      </c>
      <c r="B154" s="163" t="s">
        <v>145</v>
      </c>
      <c r="C154" s="162" t="s">
        <v>165</v>
      </c>
      <c r="D154" s="163" t="s">
        <v>674</v>
      </c>
      <c r="E154" s="263" t="s">
        <v>1108</v>
      </c>
      <c r="F154" s="162" t="s">
        <v>694</v>
      </c>
      <c r="G154" s="164">
        <v>45659</v>
      </c>
      <c r="H154" s="164">
        <v>46022</v>
      </c>
      <c r="I154" s="165">
        <v>0.08</v>
      </c>
      <c r="J154" s="165">
        <v>0.08</v>
      </c>
      <c r="K154" s="165">
        <v>0.09</v>
      </c>
      <c r="L154" s="166">
        <v>0.08</v>
      </c>
      <c r="M154" s="166">
        <v>0.08</v>
      </c>
      <c r="N154" s="166">
        <v>0.09</v>
      </c>
      <c r="O154" s="166">
        <v>0.08</v>
      </c>
      <c r="P154" s="166">
        <v>0.08</v>
      </c>
      <c r="Q154" s="166">
        <v>0.09</v>
      </c>
      <c r="R154" s="166">
        <v>0.08</v>
      </c>
      <c r="S154" s="166">
        <v>0.08</v>
      </c>
      <c r="T154" s="166">
        <v>0.09</v>
      </c>
      <c r="U154" s="167">
        <f t="shared" si="6"/>
        <v>0.99999999999999978</v>
      </c>
      <c r="V154" s="163" t="s">
        <v>146</v>
      </c>
      <c r="W154" s="163">
        <v>0.08</v>
      </c>
      <c r="X154" s="163">
        <v>0.08</v>
      </c>
      <c r="Y154" s="163">
        <v>0.09</v>
      </c>
      <c r="Z154" s="162"/>
      <c r="AA154" s="162"/>
      <c r="AB154" s="162"/>
      <c r="AC154" s="162"/>
      <c r="AD154" s="162"/>
      <c r="AE154" s="162"/>
      <c r="AF154" s="162"/>
      <c r="AG154" s="162"/>
      <c r="AH154" s="162"/>
      <c r="AI154" s="170">
        <f t="shared" si="7"/>
        <v>0.25</v>
      </c>
      <c r="AJ154" s="170">
        <f t="shared" si="8"/>
        <v>1</v>
      </c>
      <c r="AK154" s="48"/>
      <c r="AL154" s="72"/>
    </row>
    <row r="155" spans="1:38" ht="45" x14ac:dyDescent="0.2">
      <c r="A155" s="171" t="s">
        <v>673</v>
      </c>
      <c r="B155" s="163" t="s">
        <v>145</v>
      </c>
      <c r="C155" s="162" t="s">
        <v>165</v>
      </c>
      <c r="D155" s="163" t="s">
        <v>674</v>
      </c>
      <c r="E155" s="263" t="s">
        <v>1109</v>
      </c>
      <c r="F155" s="162" t="s">
        <v>695</v>
      </c>
      <c r="G155" s="164">
        <v>45659</v>
      </c>
      <c r="H155" s="164">
        <v>46022</v>
      </c>
      <c r="I155" s="165">
        <v>0.08</v>
      </c>
      <c r="J155" s="165">
        <v>0.08</v>
      </c>
      <c r="K155" s="165">
        <v>0.09</v>
      </c>
      <c r="L155" s="166">
        <v>0.08</v>
      </c>
      <c r="M155" s="166">
        <v>0.08</v>
      </c>
      <c r="N155" s="166">
        <v>0.09</v>
      </c>
      <c r="O155" s="166">
        <v>0.08</v>
      </c>
      <c r="P155" s="166">
        <v>0.08</v>
      </c>
      <c r="Q155" s="166">
        <v>0.09</v>
      </c>
      <c r="R155" s="166">
        <v>0.08</v>
      </c>
      <c r="S155" s="166">
        <v>0.08</v>
      </c>
      <c r="T155" s="166">
        <v>0.09</v>
      </c>
      <c r="U155" s="167">
        <f t="shared" si="6"/>
        <v>0.99999999999999978</v>
      </c>
      <c r="V155" s="163" t="s">
        <v>146</v>
      </c>
      <c r="W155" s="163">
        <v>0.08</v>
      </c>
      <c r="X155" s="163">
        <v>0.08</v>
      </c>
      <c r="Y155" s="163">
        <v>0.09</v>
      </c>
      <c r="Z155" s="162"/>
      <c r="AA155" s="162"/>
      <c r="AB155" s="162"/>
      <c r="AC155" s="162"/>
      <c r="AD155" s="162"/>
      <c r="AE155" s="162"/>
      <c r="AF155" s="162"/>
      <c r="AG155" s="162"/>
      <c r="AH155" s="162"/>
      <c r="AI155" s="170">
        <f t="shared" si="7"/>
        <v>0.25</v>
      </c>
      <c r="AJ155" s="170">
        <f t="shared" si="8"/>
        <v>1</v>
      </c>
      <c r="AK155" s="48"/>
      <c r="AL155" s="72"/>
    </row>
    <row r="156" spans="1:38" ht="60" x14ac:dyDescent="0.2">
      <c r="A156" s="171" t="s">
        <v>673</v>
      </c>
      <c r="B156" s="163" t="s">
        <v>145</v>
      </c>
      <c r="C156" s="162" t="s">
        <v>696</v>
      </c>
      <c r="D156" s="163" t="s">
        <v>674</v>
      </c>
      <c r="E156" s="263" t="s">
        <v>1110</v>
      </c>
      <c r="F156" s="162" t="s">
        <v>697</v>
      </c>
      <c r="G156" s="164">
        <v>45839</v>
      </c>
      <c r="H156" s="164">
        <v>45900</v>
      </c>
      <c r="I156" s="165"/>
      <c r="J156" s="165"/>
      <c r="K156" s="165"/>
      <c r="L156" s="166"/>
      <c r="M156" s="166"/>
      <c r="N156" s="166"/>
      <c r="O156" s="166">
        <v>0.8</v>
      </c>
      <c r="P156" s="166">
        <v>0.2</v>
      </c>
      <c r="Q156" s="166"/>
      <c r="R156" s="166"/>
      <c r="S156" s="166"/>
      <c r="T156" s="166"/>
      <c r="U156" s="167">
        <f t="shared" si="6"/>
        <v>1</v>
      </c>
      <c r="V156" s="163" t="s">
        <v>146</v>
      </c>
      <c r="W156" s="163"/>
      <c r="X156" s="163"/>
      <c r="Y156" s="163"/>
      <c r="Z156" s="162"/>
      <c r="AA156" s="162"/>
      <c r="AB156" s="162"/>
      <c r="AC156" s="162"/>
      <c r="AD156" s="162"/>
      <c r="AE156" s="162"/>
      <c r="AF156" s="162"/>
      <c r="AG156" s="162"/>
      <c r="AH156" s="162"/>
      <c r="AI156" s="170">
        <f t="shared" si="7"/>
        <v>0</v>
      </c>
      <c r="AJ156" s="170" t="s">
        <v>153</v>
      </c>
      <c r="AK156" s="48" t="s">
        <v>519</v>
      </c>
      <c r="AL156" s="72"/>
    </row>
    <row r="157" spans="1:38" ht="75" x14ac:dyDescent="0.2">
      <c r="A157" s="171" t="s">
        <v>673</v>
      </c>
      <c r="B157" s="163" t="s">
        <v>145</v>
      </c>
      <c r="C157" s="162" t="s">
        <v>696</v>
      </c>
      <c r="D157" s="163" t="s">
        <v>674</v>
      </c>
      <c r="E157" s="263" t="s">
        <v>1111</v>
      </c>
      <c r="F157" s="162" t="s">
        <v>698</v>
      </c>
      <c r="G157" s="164">
        <v>45870</v>
      </c>
      <c r="H157" s="164">
        <v>46022</v>
      </c>
      <c r="I157" s="165"/>
      <c r="J157" s="165"/>
      <c r="K157" s="165"/>
      <c r="L157" s="166"/>
      <c r="M157" s="166"/>
      <c r="N157" s="166"/>
      <c r="O157" s="166"/>
      <c r="P157" s="166">
        <v>0.3</v>
      </c>
      <c r="Q157" s="166">
        <v>0.3</v>
      </c>
      <c r="R157" s="166">
        <v>0.15</v>
      </c>
      <c r="S157" s="166">
        <v>0.15</v>
      </c>
      <c r="T157" s="166">
        <v>0.1</v>
      </c>
      <c r="U157" s="167">
        <f t="shared" si="6"/>
        <v>1</v>
      </c>
      <c r="V157" s="163" t="s">
        <v>146</v>
      </c>
      <c r="W157" s="163"/>
      <c r="X157" s="163"/>
      <c r="Y157" s="163"/>
      <c r="Z157" s="162"/>
      <c r="AA157" s="162"/>
      <c r="AB157" s="162"/>
      <c r="AC157" s="162"/>
      <c r="AD157" s="162"/>
      <c r="AE157" s="162"/>
      <c r="AF157" s="162"/>
      <c r="AG157" s="162"/>
      <c r="AH157" s="162"/>
      <c r="AI157" s="170">
        <f t="shared" si="7"/>
        <v>0</v>
      </c>
      <c r="AJ157" s="170" t="s">
        <v>153</v>
      </c>
      <c r="AK157" s="48" t="s">
        <v>519</v>
      </c>
      <c r="AL157" s="72"/>
    </row>
    <row r="158" spans="1:38" ht="60" x14ac:dyDescent="0.2">
      <c r="A158" s="171" t="s">
        <v>673</v>
      </c>
      <c r="B158" s="163" t="s">
        <v>145</v>
      </c>
      <c r="C158" s="162" t="s">
        <v>696</v>
      </c>
      <c r="D158" s="163" t="s">
        <v>674</v>
      </c>
      <c r="E158" s="263" t="s">
        <v>1112</v>
      </c>
      <c r="F158" s="162" t="s">
        <v>699</v>
      </c>
      <c r="G158" s="164">
        <v>45962</v>
      </c>
      <c r="H158" s="164">
        <v>46022</v>
      </c>
      <c r="I158" s="165"/>
      <c r="J158" s="165"/>
      <c r="K158" s="165"/>
      <c r="L158" s="166"/>
      <c r="M158" s="166"/>
      <c r="N158" s="166"/>
      <c r="O158" s="166"/>
      <c r="P158" s="166"/>
      <c r="Q158" s="166"/>
      <c r="R158" s="166"/>
      <c r="S158" s="166">
        <v>0.2</v>
      </c>
      <c r="T158" s="166">
        <v>0.8</v>
      </c>
      <c r="U158" s="167">
        <f t="shared" si="6"/>
        <v>1</v>
      </c>
      <c r="V158" s="163" t="s">
        <v>146</v>
      </c>
      <c r="W158" s="163"/>
      <c r="X158" s="163"/>
      <c r="Y158" s="163"/>
      <c r="Z158" s="162"/>
      <c r="AA158" s="162"/>
      <c r="AB158" s="162"/>
      <c r="AC158" s="162"/>
      <c r="AD158" s="162"/>
      <c r="AE158" s="162"/>
      <c r="AF158" s="162"/>
      <c r="AG158" s="162"/>
      <c r="AH158" s="162"/>
      <c r="AI158" s="170">
        <f t="shared" si="7"/>
        <v>0</v>
      </c>
      <c r="AJ158" s="170" t="s">
        <v>153</v>
      </c>
      <c r="AK158" s="48" t="s">
        <v>519</v>
      </c>
      <c r="AL158" s="72"/>
    </row>
    <row r="159" spans="1:38" ht="30" x14ac:dyDescent="0.2">
      <c r="A159" s="171" t="s">
        <v>673</v>
      </c>
      <c r="B159" s="163" t="s">
        <v>311</v>
      </c>
      <c r="C159" s="176" t="s">
        <v>315</v>
      </c>
      <c r="D159" s="163" t="s">
        <v>674</v>
      </c>
      <c r="E159" s="264" t="s">
        <v>1113</v>
      </c>
      <c r="F159" s="162" t="s">
        <v>700</v>
      </c>
      <c r="G159" s="164">
        <v>45658</v>
      </c>
      <c r="H159" s="164">
        <v>46022</v>
      </c>
      <c r="I159" s="165">
        <v>0.08</v>
      </c>
      <c r="J159" s="165">
        <v>0.08</v>
      </c>
      <c r="K159" s="165">
        <v>0.09</v>
      </c>
      <c r="L159" s="166">
        <v>0.08</v>
      </c>
      <c r="M159" s="166">
        <v>0.08</v>
      </c>
      <c r="N159" s="166">
        <v>0.09</v>
      </c>
      <c r="O159" s="167">
        <v>0.08</v>
      </c>
      <c r="P159" s="167">
        <v>0.08</v>
      </c>
      <c r="Q159" s="167">
        <v>0.09</v>
      </c>
      <c r="R159" s="167">
        <v>0.08</v>
      </c>
      <c r="S159" s="167">
        <v>0.08</v>
      </c>
      <c r="T159" s="167">
        <v>0.09</v>
      </c>
      <c r="U159" s="167">
        <f t="shared" si="6"/>
        <v>0.99999999999999978</v>
      </c>
      <c r="V159" s="163" t="s">
        <v>312</v>
      </c>
      <c r="W159" s="163">
        <v>0.08</v>
      </c>
      <c r="X159" s="163">
        <v>0.08</v>
      </c>
      <c r="Y159" s="163">
        <v>0.09</v>
      </c>
      <c r="Z159" s="162"/>
      <c r="AA159" s="162"/>
      <c r="AB159" s="162"/>
      <c r="AC159" s="162"/>
      <c r="AD159" s="162"/>
      <c r="AE159" s="162"/>
      <c r="AF159" s="162"/>
      <c r="AG159" s="162"/>
      <c r="AH159" s="162"/>
      <c r="AI159" s="170">
        <f t="shared" si="7"/>
        <v>0.25</v>
      </c>
      <c r="AJ159" s="170">
        <f t="shared" si="8"/>
        <v>1</v>
      </c>
      <c r="AK159" s="48"/>
      <c r="AL159" s="72"/>
    </row>
    <row r="160" spans="1:38" ht="30" x14ac:dyDescent="0.2">
      <c r="A160" s="171" t="s">
        <v>673</v>
      </c>
      <c r="B160" s="163" t="s">
        <v>311</v>
      </c>
      <c r="C160" s="176" t="s">
        <v>315</v>
      </c>
      <c r="D160" s="163" t="s">
        <v>674</v>
      </c>
      <c r="E160" s="264" t="s">
        <v>1114</v>
      </c>
      <c r="F160" s="162" t="s">
        <v>701</v>
      </c>
      <c r="G160" s="164">
        <v>45658</v>
      </c>
      <c r="H160" s="164">
        <v>46022</v>
      </c>
      <c r="I160" s="165">
        <v>0.08</v>
      </c>
      <c r="J160" s="165">
        <v>0.08</v>
      </c>
      <c r="K160" s="165">
        <v>0.09</v>
      </c>
      <c r="L160" s="166">
        <v>0.08</v>
      </c>
      <c r="M160" s="166">
        <v>0.08</v>
      </c>
      <c r="N160" s="166">
        <v>0.09</v>
      </c>
      <c r="O160" s="167">
        <v>0.08</v>
      </c>
      <c r="P160" s="167">
        <v>0.08</v>
      </c>
      <c r="Q160" s="167">
        <v>0.09</v>
      </c>
      <c r="R160" s="167">
        <v>0.08</v>
      </c>
      <c r="S160" s="167">
        <v>0.08</v>
      </c>
      <c r="T160" s="167">
        <v>0.09</v>
      </c>
      <c r="U160" s="167">
        <f t="shared" si="6"/>
        <v>0.99999999999999978</v>
      </c>
      <c r="V160" s="163" t="s">
        <v>312</v>
      </c>
      <c r="W160" s="163">
        <v>0.08</v>
      </c>
      <c r="X160" s="163">
        <v>0.08</v>
      </c>
      <c r="Y160" s="163">
        <v>0.09</v>
      </c>
      <c r="Z160" s="162"/>
      <c r="AA160" s="162"/>
      <c r="AB160" s="162"/>
      <c r="AC160" s="162"/>
      <c r="AD160" s="162"/>
      <c r="AE160" s="162"/>
      <c r="AF160" s="162"/>
      <c r="AG160" s="162"/>
      <c r="AH160" s="162"/>
      <c r="AI160" s="170">
        <f t="shared" si="7"/>
        <v>0.25</v>
      </c>
      <c r="AJ160" s="170">
        <f t="shared" si="8"/>
        <v>1</v>
      </c>
      <c r="AK160" s="48"/>
      <c r="AL160" s="72"/>
    </row>
    <row r="161" spans="1:38" ht="30" x14ac:dyDescent="0.2">
      <c r="A161" s="171" t="s">
        <v>673</v>
      </c>
      <c r="B161" s="163" t="s">
        <v>311</v>
      </c>
      <c r="C161" s="176" t="s">
        <v>315</v>
      </c>
      <c r="D161" s="163" t="s">
        <v>674</v>
      </c>
      <c r="E161" s="264" t="s">
        <v>1115</v>
      </c>
      <c r="F161" s="162" t="s">
        <v>702</v>
      </c>
      <c r="G161" s="164">
        <v>45658</v>
      </c>
      <c r="H161" s="164">
        <v>46022</v>
      </c>
      <c r="I161" s="165">
        <v>0.12</v>
      </c>
      <c r="J161" s="165">
        <v>0.06</v>
      </c>
      <c r="K161" s="165">
        <v>0.06</v>
      </c>
      <c r="L161" s="166">
        <v>0.1</v>
      </c>
      <c r="M161" s="166">
        <v>0.11</v>
      </c>
      <c r="N161" s="166">
        <v>0.06</v>
      </c>
      <c r="O161" s="167">
        <v>0.06</v>
      </c>
      <c r="P161" s="167">
        <v>0.1</v>
      </c>
      <c r="Q161" s="167">
        <v>0.11</v>
      </c>
      <c r="R161" s="167">
        <v>0.06</v>
      </c>
      <c r="S161" s="167">
        <v>0.06</v>
      </c>
      <c r="T161" s="167">
        <v>0.1</v>
      </c>
      <c r="U161" s="167">
        <f t="shared" si="6"/>
        <v>1.0000000000000002</v>
      </c>
      <c r="V161" s="163" t="s">
        <v>312</v>
      </c>
      <c r="W161" s="163">
        <v>0.12</v>
      </c>
      <c r="X161" s="163">
        <v>0.06</v>
      </c>
      <c r="Y161" s="163">
        <v>0.06</v>
      </c>
      <c r="Z161" s="162"/>
      <c r="AA161" s="162"/>
      <c r="AB161" s="162"/>
      <c r="AC161" s="162"/>
      <c r="AD161" s="162"/>
      <c r="AE161" s="162"/>
      <c r="AF161" s="162"/>
      <c r="AG161" s="162"/>
      <c r="AH161" s="162"/>
      <c r="AI161" s="170">
        <f t="shared" si="7"/>
        <v>0.24</v>
      </c>
      <c r="AJ161" s="170">
        <f t="shared" si="8"/>
        <v>1</v>
      </c>
      <c r="AK161" s="48"/>
      <c r="AL161" s="72"/>
    </row>
    <row r="162" spans="1:38" ht="30" x14ac:dyDescent="0.2">
      <c r="A162" s="171" t="s">
        <v>673</v>
      </c>
      <c r="B162" s="163" t="s">
        <v>311</v>
      </c>
      <c r="C162" s="176" t="s">
        <v>315</v>
      </c>
      <c r="D162" s="163" t="s">
        <v>674</v>
      </c>
      <c r="E162" s="264" t="s">
        <v>1116</v>
      </c>
      <c r="F162" s="162" t="s">
        <v>703</v>
      </c>
      <c r="G162" s="164">
        <v>45658</v>
      </c>
      <c r="H162" s="164">
        <v>46022</v>
      </c>
      <c r="I162" s="165">
        <v>0.08</v>
      </c>
      <c r="J162" s="165">
        <v>0.08</v>
      </c>
      <c r="K162" s="165">
        <v>0.09</v>
      </c>
      <c r="L162" s="166">
        <v>0.08</v>
      </c>
      <c r="M162" s="166">
        <v>0.08</v>
      </c>
      <c r="N162" s="166">
        <v>0.09</v>
      </c>
      <c r="O162" s="167">
        <v>0.08</v>
      </c>
      <c r="P162" s="167">
        <v>0.08</v>
      </c>
      <c r="Q162" s="167">
        <v>0.09</v>
      </c>
      <c r="R162" s="167">
        <v>0.08</v>
      </c>
      <c r="S162" s="167">
        <v>0.08</v>
      </c>
      <c r="T162" s="167">
        <v>0.09</v>
      </c>
      <c r="U162" s="167">
        <f t="shared" si="6"/>
        <v>0.99999999999999978</v>
      </c>
      <c r="V162" s="163" t="s">
        <v>312</v>
      </c>
      <c r="W162" s="163">
        <v>0.08</v>
      </c>
      <c r="X162" s="163">
        <v>0.08</v>
      </c>
      <c r="Y162" s="163">
        <v>0.09</v>
      </c>
      <c r="Z162" s="162"/>
      <c r="AA162" s="162"/>
      <c r="AB162" s="162"/>
      <c r="AC162" s="162"/>
      <c r="AD162" s="162"/>
      <c r="AE162" s="162"/>
      <c r="AF162" s="162"/>
      <c r="AG162" s="162"/>
      <c r="AH162" s="162"/>
      <c r="AI162" s="170">
        <f t="shared" si="7"/>
        <v>0.25</v>
      </c>
      <c r="AJ162" s="170">
        <f t="shared" si="8"/>
        <v>1</v>
      </c>
      <c r="AK162" s="48"/>
      <c r="AL162" s="72"/>
    </row>
    <row r="163" spans="1:38" ht="30" x14ac:dyDescent="0.2">
      <c r="A163" s="171" t="s">
        <v>673</v>
      </c>
      <c r="B163" s="163" t="s">
        <v>311</v>
      </c>
      <c r="C163" s="176" t="s">
        <v>315</v>
      </c>
      <c r="D163" s="163" t="s">
        <v>674</v>
      </c>
      <c r="E163" s="264" t="s">
        <v>1117</v>
      </c>
      <c r="F163" s="162" t="s">
        <v>704</v>
      </c>
      <c r="G163" s="164">
        <v>45658</v>
      </c>
      <c r="H163" s="164">
        <v>46022</v>
      </c>
      <c r="I163" s="165">
        <v>0.08</v>
      </c>
      <c r="J163" s="165">
        <v>0.08</v>
      </c>
      <c r="K163" s="165">
        <v>0.09</v>
      </c>
      <c r="L163" s="166">
        <v>0.08</v>
      </c>
      <c r="M163" s="166">
        <v>0.08</v>
      </c>
      <c r="N163" s="166">
        <v>0.09</v>
      </c>
      <c r="O163" s="167">
        <v>0.08</v>
      </c>
      <c r="P163" s="167">
        <v>0.08</v>
      </c>
      <c r="Q163" s="167">
        <v>0.09</v>
      </c>
      <c r="R163" s="167">
        <v>0.08</v>
      </c>
      <c r="S163" s="167">
        <v>0.08</v>
      </c>
      <c r="T163" s="167">
        <v>0.09</v>
      </c>
      <c r="U163" s="167">
        <f t="shared" si="6"/>
        <v>0.99999999999999978</v>
      </c>
      <c r="V163" s="163" t="s">
        <v>312</v>
      </c>
      <c r="W163" s="163">
        <v>0.08</v>
      </c>
      <c r="X163" s="163">
        <v>0.08</v>
      </c>
      <c r="Y163" s="163">
        <v>0.09</v>
      </c>
      <c r="Z163" s="162"/>
      <c r="AA163" s="162"/>
      <c r="AB163" s="162"/>
      <c r="AC163" s="162"/>
      <c r="AD163" s="162"/>
      <c r="AE163" s="162"/>
      <c r="AF163" s="162"/>
      <c r="AG163" s="162"/>
      <c r="AH163" s="162"/>
      <c r="AI163" s="170">
        <f t="shared" si="7"/>
        <v>0.25</v>
      </c>
      <c r="AJ163" s="170">
        <f t="shared" si="8"/>
        <v>1</v>
      </c>
      <c r="AK163" s="48"/>
      <c r="AL163" s="72"/>
    </row>
    <row r="164" spans="1:38" ht="30" x14ac:dyDescent="0.2">
      <c r="A164" s="171" t="s">
        <v>673</v>
      </c>
      <c r="B164" s="163" t="s">
        <v>311</v>
      </c>
      <c r="C164" s="176" t="s">
        <v>315</v>
      </c>
      <c r="D164" s="163" t="s">
        <v>674</v>
      </c>
      <c r="E164" s="264" t="s">
        <v>1118</v>
      </c>
      <c r="F164" s="162" t="s">
        <v>705</v>
      </c>
      <c r="G164" s="164">
        <v>45658</v>
      </c>
      <c r="H164" s="164">
        <v>46022</v>
      </c>
      <c r="I164" s="165">
        <v>0.33</v>
      </c>
      <c r="J164" s="165">
        <v>0.33</v>
      </c>
      <c r="K164" s="165"/>
      <c r="L164" s="166"/>
      <c r="M164" s="166"/>
      <c r="N164" s="166"/>
      <c r="O164" s="167"/>
      <c r="P164" s="167"/>
      <c r="Q164" s="167"/>
      <c r="R164" s="167"/>
      <c r="S164" s="167"/>
      <c r="T164" s="167">
        <v>0.34</v>
      </c>
      <c r="U164" s="167">
        <f t="shared" si="6"/>
        <v>1</v>
      </c>
      <c r="V164" s="163" t="s">
        <v>312</v>
      </c>
      <c r="W164" s="163">
        <v>0.33</v>
      </c>
      <c r="X164" s="163">
        <v>0.33</v>
      </c>
      <c r="Y164" s="163">
        <v>0</v>
      </c>
      <c r="Z164" s="162"/>
      <c r="AA164" s="162"/>
      <c r="AB164" s="162"/>
      <c r="AC164" s="162"/>
      <c r="AD164" s="162"/>
      <c r="AE164" s="162"/>
      <c r="AF164" s="162"/>
      <c r="AG164" s="162"/>
      <c r="AH164" s="162"/>
      <c r="AI164" s="170">
        <f t="shared" si="7"/>
        <v>0.66</v>
      </c>
      <c r="AJ164" s="170">
        <f t="shared" si="8"/>
        <v>1</v>
      </c>
      <c r="AK164" s="48"/>
      <c r="AL164" s="72"/>
    </row>
    <row r="165" spans="1:38" ht="45" x14ac:dyDescent="0.2">
      <c r="A165" s="171" t="s">
        <v>673</v>
      </c>
      <c r="B165" s="163" t="s">
        <v>311</v>
      </c>
      <c r="C165" s="176" t="s">
        <v>315</v>
      </c>
      <c r="D165" s="163" t="s">
        <v>674</v>
      </c>
      <c r="E165" s="264" t="s">
        <v>1119</v>
      </c>
      <c r="F165" s="162" t="s">
        <v>706</v>
      </c>
      <c r="G165" s="164">
        <v>45658</v>
      </c>
      <c r="H165" s="164">
        <v>46022</v>
      </c>
      <c r="I165" s="165">
        <v>0.05</v>
      </c>
      <c r="J165" s="165">
        <v>0.05</v>
      </c>
      <c r="K165" s="165">
        <v>0.15</v>
      </c>
      <c r="L165" s="166">
        <v>0.05</v>
      </c>
      <c r="M165" s="166">
        <v>0.05</v>
      </c>
      <c r="N165" s="166">
        <v>0.15</v>
      </c>
      <c r="O165" s="167">
        <v>0.05</v>
      </c>
      <c r="P165" s="167">
        <v>0.05</v>
      </c>
      <c r="Q165" s="167">
        <v>0.15</v>
      </c>
      <c r="R165" s="167">
        <v>0.05</v>
      </c>
      <c r="S165" s="167">
        <v>0.05</v>
      </c>
      <c r="T165" s="167">
        <v>0.15</v>
      </c>
      <c r="U165" s="167">
        <f t="shared" si="6"/>
        <v>1.0000000000000002</v>
      </c>
      <c r="V165" s="163" t="s">
        <v>312</v>
      </c>
      <c r="W165" s="163">
        <v>0.05</v>
      </c>
      <c r="X165" s="163">
        <v>0.05</v>
      </c>
      <c r="Y165" s="163">
        <v>0.15</v>
      </c>
      <c r="Z165" s="162"/>
      <c r="AA165" s="162"/>
      <c r="AB165" s="162"/>
      <c r="AC165" s="162"/>
      <c r="AD165" s="162"/>
      <c r="AE165" s="162"/>
      <c r="AF165" s="162"/>
      <c r="AG165" s="162"/>
      <c r="AH165" s="162"/>
      <c r="AI165" s="170">
        <f t="shared" si="7"/>
        <v>0.25</v>
      </c>
      <c r="AJ165" s="170">
        <f t="shared" si="8"/>
        <v>1</v>
      </c>
      <c r="AK165" s="48"/>
      <c r="AL165" s="72"/>
    </row>
    <row r="166" spans="1:38" ht="60" x14ac:dyDescent="0.2">
      <c r="A166" s="171" t="s">
        <v>673</v>
      </c>
      <c r="B166" s="163" t="s">
        <v>311</v>
      </c>
      <c r="C166" s="176" t="s">
        <v>318</v>
      </c>
      <c r="D166" s="163" t="s">
        <v>674</v>
      </c>
      <c r="E166" s="264" t="s">
        <v>1120</v>
      </c>
      <c r="F166" s="162" t="s">
        <v>707</v>
      </c>
      <c r="G166" s="164">
        <v>45658</v>
      </c>
      <c r="H166" s="164">
        <v>46022</v>
      </c>
      <c r="I166" s="165">
        <v>0.08</v>
      </c>
      <c r="J166" s="165">
        <v>0.08</v>
      </c>
      <c r="K166" s="165">
        <v>0.09</v>
      </c>
      <c r="L166" s="166">
        <v>0.08</v>
      </c>
      <c r="M166" s="166">
        <v>0.08</v>
      </c>
      <c r="N166" s="166">
        <v>0.09</v>
      </c>
      <c r="O166" s="167">
        <v>0.08</v>
      </c>
      <c r="P166" s="167">
        <v>0.08</v>
      </c>
      <c r="Q166" s="167">
        <v>0.09</v>
      </c>
      <c r="R166" s="167">
        <v>0.08</v>
      </c>
      <c r="S166" s="167">
        <v>0.08</v>
      </c>
      <c r="T166" s="167">
        <v>0.09</v>
      </c>
      <c r="U166" s="167">
        <f t="shared" si="6"/>
        <v>0.99999999999999978</v>
      </c>
      <c r="V166" s="163" t="s">
        <v>312</v>
      </c>
      <c r="W166" s="163">
        <v>0.08</v>
      </c>
      <c r="X166" s="163">
        <v>0.08</v>
      </c>
      <c r="Y166" s="163">
        <v>0.09</v>
      </c>
      <c r="Z166" s="162"/>
      <c r="AA166" s="162"/>
      <c r="AB166" s="162"/>
      <c r="AC166" s="162"/>
      <c r="AD166" s="162"/>
      <c r="AE166" s="162"/>
      <c r="AF166" s="162"/>
      <c r="AG166" s="162"/>
      <c r="AH166" s="162"/>
      <c r="AI166" s="170">
        <f t="shared" si="7"/>
        <v>0.25</v>
      </c>
      <c r="AJ166" s="170">
        <f t="shared" si="8"/>
        <v>1</v>
      </c>
      <c r="AK166" s="48"/>
      <c r="AL166" s="72"/>
    </row>
    <row r="167" spans="1:38" ht="45" x14ac:dyDescent="0.2">
      <c r="A167" s="171" t="s">
        <v>673</v>
      </c>
      <c r="B167" s="163" t="s">
        <v>311</v>
      </c>
      <c r="C167" s="176" t="s">
        <v>318</v>
      </c>
      <c r="D167" s="163" t="s">
        <v>674</v>
      </c>
      <c r="E167" s="264" t="s">
        <v>1121</v>
      </c>
      <c r="F167" s="162" t="s">
        <v>708</v>
      </c>
      <c r="G167" s="164">
        <v>45658</v>
      </c>
      <c r="H167" s="164">
        <v>46022</v>
      </c>
      <c r="I167" s="165">
        <v>0.08</v>
      </c>
      <c r="J167" s="165">
        <v>0.08</v>
      </c>
      <c r="K167" s="165">
        <v>0.09</v>
      </c>
      <c r="L167" s="166">
        <v>0.08</v>
      </c>
      <c r="M167" s="166">
        <v>0.08</v>
      </c>
      <c r="N167" s="166">
        <v>0.09</v>
      </c>
      <c r="O167" s="167">
        <v>0.08</v>
      </c>
      <c r="P167" s="167">
        <v>0.08</v>
      </c>
      <c r="Q167" s="167">
        <v>0.09</v>
      </c>
      <c r="R167" s="167">
        <v>0.08</v>
      </c>
      <c r="S167" s="167">
        <v>0.08</v>
      </c>
      <c r="T167" s="167">
        <v>0.09</v>
      </c>
      <c r="U167" s="167">
        <f t="shared" si="6"/>
        <v>0.99999999999999978</v>
      </c>
      <c r="V167" s="163" t="s">
        <v>312</v>
      </c>
      <c r="W167" s="163">
        <v>0.08</v>
      </c>
      <c r="X167" s="163">
        <v>0.08</v>
      </c>
      <c r="Y167" s="163">
        <v>0.09</v>
      </c>
      <c r="Z167" s="162"/>
      <c r="AA167" s="162"/>
      <c r="AB167" s="162"/>
      <c r="AC167" s="162"/>
      <c r="AD167" s="162"/>
      <c r="AE167" s="162"/>
      <c r="AF167" s="162"/>
      <c r="AG167" s="162"/>
      <c r="AH167" s="162"/>
      <c r="AI167" s="170">
        <f t="shared" si="7"/>
        <v>0.25</v>
      </c>
      <c r="AJ167" s="170">
        <f t="shared" si="8"/>
        <v>1</v>
      </c>
      <c r="AK167" s="48"/>
      <c r="AL167" s="72"/>
    </row>
    <row r="168" spans="1:38" ht="30" x14ac:dyDescent="0.2">
      <c r="A168" s="171" t="s">
        <v>673</v>
      </c>
      <c r="B168" s="163" t="s">
        <v>311</v>
      </c>
      <c r="C168" s="176" t="s">
        <v>322</v>
      </c>
      <c r="D168" s="163" t="s">
        <v>674</v>
      </c>
      <c r="E168" s="264" t="s">
        <v>1122</v>
      </c>
      <c r="F168" s="162" t="s">
        <v>709</v>
      </c>
      <c r="G168" s="164">
        <v>45658</v>
      </c>
      <c r="H168" s="164">
        <v>46022</v>
      </c>
      <c r="I168" s="165">
        <v>0.08</v>
      </c>
      <c r="J168" s="165">
        <v>0.08</v>
      </c>
      <c r="K168" s="165">
        <v>0.09</v>
      </c>
      <c r="L168" s="166">
        <v>0.08</v>
      </c>
      <c r="M168" s="166">
        <v>0.08</v>
      </c>
      <c r="N168" s="166">
        <v>0.09</v>
      </c>
      <c r="O168" s="167">
        <v>0.08</v>
      </c>
      <c r="P168" s="167">
        <v>0.08</v>
      </c>
      <c r="Q168" s="167">
        <v>0.09</v>
      </c>
      <c r="R168" s="167">
        <v>0.08</v>
      </c>
      <c r="S168" s="167">
        <v>0.08</v>
      </c>
      <c r="T168" s="167">
        <v>0.09</v>
      </c>
      <c r="U168" s="167">
        <f t="shared" si="6"/>
        <v>0.99999999999999978</v>
      </c>
      <c r="V168" s="163" t="s">
        <v>312</v>
      </c>
      <c r="W168" s="163">
        <v>0.08</v>
      </c>
      <c r="X168" s="163">
        <v>0.08</v>
      </c>
      <c r="Y168" s="163">
        <v>0.09</v>
      </c>
      <c r="Z168" s="162"/>
      <c r="AA168" s="162"/>
      <c r="AB168" s="162"/>
      <c r="AC168" s="162"/>
      <c r="AD168" s="162"/>
      <c r="AE168" s="162"/>
      <c r="AF168" s="162"/>
      <c r="AG168" s="162"/>
      <c r="AH168" s="162"/>
      <c r="AI168" s="170">
        <f t="shared" si="7"/>
        <v>0.25</v>
      </c>
      <c r="AJ168" s="170">
        <f t="shared" si="8"/>
        <v>1</v>
      </c>
      <c r="AK168" s="48"/>
      <c r="AL168" s="72"/>
    </row>
    <row r="169" spans="1:38" ht="30" x14ac:dyDescent="0.2">
      <c r="A169" s="171" t="s">
        <v>673</v>
      </c>
      <c r="B169" s="163" t="s">
        <v>311</v>
      </c>
      <c r="C169" s="176" t="s">
        <v>322</v>
      </c>
      <c r="D169" s="163" t="s">
        <v>674</v>
      </c>
      <c r="E169" s="264" t="s">
        <v>1123</v>
      </c>
      <c r="F169" s="162" t="s">
        <v>710</v>
      </c>
      <c r="G169" s="164">
        <v>45658</v>
      </c>
      <c r="H169" s="164">
        <v>46022</v>
      </c>
      <c r="I169" s="165">
        <v>0.08</v>
      </c>
      <c r="J169" s="165">
        <v>0.08</v>
      </c>
      <c r="K169" s="165">
        <v>0.09</v>
      </c>
      <c r="L169" s="166">
        <v>0.08</v>
      </c>
      <c r="M169" s="166">
        <v>0.08</v>
      </c>
      <c r="N169" s="166">
        <v>0.09</v>
      </c>
      <c r="O169" s="167">
        <v>0.08</v>
      </c>
      <c r="P169" s="167">
        <v>0.08</v>
      </c>
      <c r="Q169" s="167">
        <v>0.09</v>
      </c>
      <c r="R169" s="167">
        <v>0.08</v>
      </c>
      <c r="S169" s="167">
        <v>0.08</v>
      </c>
      <c r="T169" s="167">
        <v>0.09</v>
      </c>
      <c r="U169" s="167">
        <f t="shared" si="6"/>
        <v>0.99999999999999978</v>
      </c>
      <c r="V169" s="163" t="s">
        <v>312</v>
      </c>
      <c r="W169" s="163">
        <v>0.08</v>
      </c>
      <c r="X169" s="163">
        <v>0.08</v>
      </c>
      <c r="Y169" s="163">
        <v>0.09</v>
      </c>
      <c r="Z169" s="162"/>
      <c r="AA169" s="162"/>
      <c r="AB169" s="162"/>
      <c r="AC169" s="162"/>
      <c r="AD169" s="162"/>
      <c r="AE169" s="162"/>
      <c r="AF169" s="162"/>
      <c r="AG169" s="162"/>
      <c r="AH169" s="162"/>
      <c r="AI169" s="170">
        <f t="shared" si="7"/>
        <v>0.25</v>
      </c>
      <c r="AJ169" s="170">
        <f t="shared" si="8"/>
        <v>1</v>
      </c>
      <c r="AK169" s="48"/>
      <c r="AL169" s="72"/>
    </row>
    <row r="170" spans="1:38" ht="30" x14ac:dyDescent="0.2">
      <c r="A170" s="171" t="s">
        <v>673</v>
      </c>
      <c r="B170" s="163" t="s">
        <v>311</v>
      </c>
      <c r="C170" s="176" t="s">
        <v>322</v>
      </c>
      <c r="D170" s="163" t="s">
        <v>674</v>
      </c>
      <c r="E170" s="264" t="s">
        <v>1124</v>
      </c>
      <c r="F170" s="162" t="s">
        <v>711</v>
      </c>
      <c r="G170" s="164">
        <v>45658</v>
      </c>
      <c r="H170" s="164">
        <v>46022</v>
      </c>
      <c r="I170" s="165">
        <v>0.08</v>
      </c>
      <c r="J170" s="165">
        <v>0.08</v>
      </c>
      <c r="K170" s="165">
        <v>0.09</v>
      </c>
      <c r="L170" s="166">
        <v>0.08</v>
      </c>
      <c r="M170" s="166">
        <v>0.08</v>
      </c>
      <c r="N170" s="166">
        <v>0.09</v>
      </c>
      <c r="O170" s="167">
        <v>0.08</v>
      </c>
      <c r="P170" s="167">
        <v>0.08</v>
      </c>
      <c r="Q170" s="167">
        <v>0.09</v>
      </c>
      <c r="R170" s="167">
        <v>0.08</v>
      </c>
      <c r="S170" s="167">
        <v>0.08</v>
      </c>
      <c r="T170" s="167">
        <v>0.09</v>
      </c>
      <c r="U170" s="167">
        <f t="shared" si="6"/>
        <v>0.99999999999999978</v>
      </c>
      <c r="V170" s="163" t="s">
        <v>312</v>
      </c>
      <c r="W170" s="163">
        <v>0.08</v>
      </c>
      <c r="X170" s="163">
        <v>0.08</v>
      </c>
      <c r="Y170" s="163">
        <v>0.09</v>
      </c>
      <c r="Z170" s="162"/>
      <c r="AA170" s="162"/>
      <c r="AB170" s="162"/>
      <c r="AC170" s="162"/>
      <c r="AD170" s="162"/>
      <c r="AE170" s="162"/>
      <c r="AF170" s="162"/>
      <c r="AG170" s="162"/>
      <c r="AH170" s="162"/>
      <c r="AI170" s="170">
        <f t="shared" si="7"/>
        <v>0.25</v>
      </c>
      <c r="AJ170" s="170">
        <f t="shared" si="8"/>
        <v>1</v>
      </c>
      <c r="AK170" s="48"/>
      <c r="AL170" s="72"/>
    </row>
    <row r="171" spans="1:38" ht="30" x14ac:dyDescent="0.2">
      <c r="A171" s="171" t="s">
        <v>673</v>
      </c>
      <c r="B171" s="163" t="s">
        <v>311</v>
      </c>
      <c r="C171" s="176" t="s">
        <v>322</v>
      </c>
      <c r="D171" s="163" t="s">
        <v>674</v>
      </c>
      <c r="E171" s="264" t="s">
        <v>1125</v>
      </c>
      <c r="F171" s="162" t="s">
        <v>712</v>
      </c>
      <c r="G171" s="164">
        <v>45658</v>
      </c>
      <c r="H171" s="164">
        <v>46022</v>
      </c>
      <c r="I171" s="165">
        <v>0.08</v>
      </c>
      <c r="J171" s="165">
        <v>0.08</v>
      </c>
      <c r="K171" s="165">
        <v>0.09</v>
      </c>
      <c r="L171" s="166">
        <v>0.08</v>
      </c>
      <c r="M171" s="166">
        <v>0.08</v>
      </c>
      <c r="N171" s="166">
        <v>0.09</v>
      </c>
      <c r="O171" s="167">
        <v>0.08</v>
      </c>
      <c r="P171" s="167">
        <v>0.08</v>
      </c>
      <c r="Q171" s="167">
        <v>0.09</v>
      </c>
      <c r="R171" s="167">
        <v>0.08</v>
      </c>
      <c r="S171" s="167">
        <v>0.08</v>
      </c>
      <c r="T171" s="167">
        <v>0.09</v>
      </c>
      <c r="U171" s="167">
        <f t="shared" si="6"/>
        <v>0.99999999999999978</v>
      </c>
      <c r="V171" s="163" t="s">
        <v>312</v>
      </c>
      <c r="W171" s="163">
        <v>0.08</v>
      </c>
      <c r="X171" s="163">
        <v>0.08</v>
      </c>
      <c r="Y171" s="163">
        <v>0.09</v>
      </c>
      <c r="Z171" s="162"/>
      <c r="AA171" s="162"/>
      <c r="AB171" s="162"/>
      <c r="AC171" s="162"/>
      <c r="AD171" s="162"/>
      <c r="AE171" s="162"/>
      <c r="AF171" s="162"/>
      <c r="AG171" s="162"/>
      <c r="AH171" s="162"/>
      <c r="AI171" s="170">
        <f t="shared" si="7"/>
        <v>0.25</v>
      </c>
      <c r="AJ171" s="170">
        <f t="shared" si="8"/>
        <v>1</v>
      </c>
      <c r="AK171" s="48"/>
      <c r="AL171" s="72"/>
    </row>
    <row r="172" spans="1:38" ht="30" x14ac:dyDescent="0.2">
      <c r="A172" s="171" t="s">
        <v>673</v>
      </c>
      <c r="B172" s="163" t="s">
        <v>311</v>
      </c>
      <c r="C172" s="176" t="s">
        <v>322</v>
      </c>
      <c r="D172" s="163" t="s">
        <v>674</v>
      </c>
      <c r="E172" s="264" t="s">
        <v>1126</v>
      </c>
      <c r="F172" s="162" t="s">
        <v>713</v>
      </c>
      <c r="G172" s="164">
        <v>45658</v>
      </c>
      <c r="H172" s="164">
        <v>46022</v>
      </c>
      <c r="I172" s="165">
        <v>0.08</v>
      </c>
      <c r="J172" s="165">
        <v>0.08</v>
      </c>
      <c r="K172" s="165">
        <v>0.09</v>
      </c>
      <c r="L172" s="166">
        <v>0.08</v>
      </c>
      <c r="M172" s="166">
        <v>0.08</v>
      </c>
      <c r="N172" s="166">
        <v>0.09</v>
      </c>
      <c r="O172" s="167">
        <v>0.08</v>
      </c>
      <c r="P172" s="167">
        <v>0.08</v>
      </c>
      <c r="Q172" s="167">
        <v>0.09</v>
      </c>
      <c r="R172" s="167">
        <v>0.08</v>
      </c>
      <c r="S172" s="167">
        <v>0.08</v>
      </c>
      <c r="T172" s="167">
        <v>0.09</v>
      </c>
      <c r="U172" s="167">
        <f t="shared" si="6"/>
        <v>0.99999999999999978</v>
      </c>
      <c r="V172" s="163" t="s">
        <v>312</v>
      </c>
      <c r="W172" s="163">
        <v>0.08</v>
      </c>
      <c r="X172" s="163">
        <v>0.08</v>
      </c>
      <c r="Y172" s="163">
        <v>0.09</v>
      </c>
      <c r="Z172" s="162"/>
      <c r="AA172" s="162"/>
      <c r="AB172" s="162"/>
      <c r="AC172" s="162"/>
      <c r="AD172" s="162"/>
      <c r="AE172" s="162"/>
      <c r="AF172" s="162"/>
      <c r="AG172" s="162"/>
      <c r="AH172" s="162"/>
      <c r="AI172" s="170">
        <f t="shared" si="7"/>
        <v>0.25</v>
      </c>
      <c r="AJ172" s="170">
        <f t="shared" si="8"/>
        <v>1</v>
      </c>
      <c r="AK172" s="48"/>
      <c r="AL172" s="72"/>
    </row>
    <row r="173" spans="1:38" ht="30" x14ac:dyDescent="0.2">
      <c r="A173" s="171" t="s">
        <v>673</v>
      </c>
      <c r="B173" s="163" t="s">
        <v>311</v>
      </c>
      <c r="C173" s="176" t="s">
        <v>322</v>
      </c>
      <c r="D173" s="163" t="s">
        <v>674</v>
      </c>
      <c r="E173" s="264" t="s">
        <v>1127</v>
      </c>
      <c r="F173" s="162" t="s">
        <v>714</v>
      </c>
      <c r="G173" s="164">
        <v>45658</v>
      </c>
      <c r="H173" s="164">
        <v>46022</v>
      </c>
      <c r="I173" s="165">
        <v>0.04</v>
      </c>
      <c r="J173" s="165">
        <v>0.08</v>
      </c>
      <c r="K173" s="165">
        <v>0.1</v>
      </c>
      <c r="L173" s="166">
        <v>0.08</v>
      </c>
      <c r="M173" s="166">
        <v>0.08</v>
      </c>
      <c r="N173" s="166">
        <v>0.1</v>
      </c>
      <c r="O173" s="167">
        <v>0.08</v>
      </c>
      <c r="P173" s="167">
        <v>0.09</v>
      </c>
      <c r="Q173" s="167">
        <v>0.09</v>
      </c>
      <c r="R173" s="167">
        <v>0.09</v>
      </c>
      <c r="S173" s="167">
        <v>0.08</v>
      </c>
      <c r="T173" s="167">
        <v>0.09</v>
      </c>
      <c r="U173" s="167">
        <f t="shared" si="6"/>
        <v>0.99999999999999978</v>
      </c>
      <c r="V173" s="163" t="s">
        <v>312</v>
      </c>
      <c r="W173" s="163">
        <v>0.04</v>
      </c>
      <c r="X173" s="163">
        <v>0.08</v>
      </c>
      <c r="Y173" s="163">
        <v>0.1</v>
      </c>
      <c r="Z173" s="162"/>
      <c r="AA173" s="162"/>
      <c r="AB173" s="162"/>
      <c r="AC173" s="162"/>
      <c r="AD173" s="162"/>
      <c r="AE173" s="162"/>
      <c r="AF173" s="162"/>
      <c r="AG173" s="162"/>
      <c r="AH173" s="162"/>
      <c r="AI173" s="170">
        <f t="shared" si="7"/>
        <v>0.22</v>
      </c>
      <c r="AJ173" s="170">
        <f t="shared" si="8"/>
        <v>1</v>
      </c>
      <c r="AK173" s="48"/>
      <c r="AL173" s="72"/>
    </row>
    <row r="174" spans="1:38" ht="45" x14ac:dyDescent="0.2">
      <c r="A174" s="171" t="s">
        <v>673</v>
      </c>
      <c r="B174" s="163" t="s">
        <v>327</v>
      </c>
      <c r="C174" s="176" t="s">
        <v>715</v>
      </c>
      <c r="D174" s="163" t="s">
        <v>674</v>
      </c>
      <c r="E174" s="264" t="s">
        <v>1128</v>
      </c>
      <c r="F174" s="162" t="s">
        <v>716</v>
      </c>
      <c r="G174" s="164">
        <v>45658</v>
      </c>
      <c r="H174" s="164">
        <v>46022</v>
      </c>
      <c r="I174" s="185">
        <v>0.08</v>
      </c>
      <c r="J174" s="185">
        <v>0.08</v>
      </c>
      <c r="K174" s="185">
        <v>0.08</v>
      </c>
      <c r="L174" s="186">
        <v>0.08</v>
      </c>
      <c r="M174" s="186">
        <v>0.08</v>
      </c>
      <c r="N174" s="186">
        <v>0.08</v>
      </c>
      <c r="O174" s="186">
        <v>0.08</v>
      </c>
      <c r="P174" s="186">
        <v>0.08</v>
      </c>
      <c r="Q174" s="186">
        <v>0.08</v>
      </c>
      <c r="R174" s="186">
        <v>0.08</v>
      </c>
      <c r="S174" s="186">
        <v>0.08</v>
      </c>
      <c r="T174" s="186">
        <v>0.12</v>
      </c>
      <c r="U174" s="167">
        <f t="shared" si="6"/>
        <v>0.99999999999999989</v>
      </c>
      <c r="V174" s="163" t="s">
        <v>660</v>
      </c>
      <c r="W174" s="173">
        <v>0.08</v>
      </c>
      <c r="X174" s="173">
        <v>0.08</v>
      </c>
      <c r="Y174" s="173">
        <v>0.08</v>
      </c>
      <c r="Z174" s="162"/>
      <c r="AA174" s="162"/>
      <c r="AB174" s="162"/>
      <c r="AC174" s="162"/>
      <c r="AD174" s="162"/>
      <c r="AE174" s="162"/>
      <c r="AF174" s="162"/>
      <c r="AG174" s="162"/>
      <c r="AH174" s="162"/>
      <c r="AI174" s="170">
        <f t="shared" si="7"/>
        <v>0.24</v>
      </c>
      <c r="AJ174" s="170">
        <f t="shared" si="8"/>
        <v>1</v>
      </c>
      <c r="AK174" s="48"/>
      <c r="AL174" s="72"/>
    </row>
    <row r="175" spans="1:38" ht="30" x14ac:dyDescent="0.2">
      <c r="A175" s="171" t="s">
        <v>673</v>
      </c>
      <c r="B175" s="163" t="s">
        <v>327</v>
      </c>
      <c r="C175" s="176" t="s">
        <v>715</v>
      </c>
      <c r="D175" s="163" t="s">
        <v>674</v>
      </c>
      <c r="E175" s="264" t="s">
        <v>1129</v>
      </c>
      <c r="F175" s="162" t="s">
        <v>717</v>
      </c>
      <c r="G175" s="164">
        <v>45658</v>
      </c>
      <c r="H175" s="164">
        <v>46022</v>
      </c>
      <c r="I175" s="185">
        <v>0.08</v>
      </c>
      <c r="J175" s="185">
        <v>0.08</v>
      </c>
      <c r="K175" s="185">
        <v>0.08</v>
      </c>
      <c r="L175" s="186">
        <v>0.08</v>
      </c>
      <c r="M175" s="186">
        <v>0.08</v>
      </c>
      <c r="N175" s="186">
        <v>0.08</v>
      </c>
      <c r="O175" s="186">
        <v>0.08</v>
      </c>
      <c r="P175" s="186">
        <v>0.08</v>
      </c>
      <c r="Q175" s="186">
        <v>0.08</v>
      </c>
      <c r="R175" s="186">
        <v>0.08</v>
      </c>
      <c r="S175" s="186">
        <v>0.08</v>
      </c>
      <c r="T175" s="186">
        <v>0.12</v>
      </c>
      <c r="U175" s="167">
        <f t="shared" si="6"/>
        <v>0.99999999999999989</v>
      </c>
      <c r="V175" s="163" t="s">
        <v>660</v>
      </c>
      <c r="W175" s="173">
        <v>0.08</v>
      </c>
      <c r="X175" s="173">
        <v>0.08</v>
      </c>
      <c r="Y175" s="173">
        <v>0.08</v>
      </c>
      <c r="Z175" s="162"/>
      <c r="AA175" s="162"/>
      <c r="AB175" s="162"/>
      <c r="AC175" s="162"/>
      <c r="AD175" s="162"/>
      <c r="AE175" s="162"/>
      <c r="AF175" s="162"/>
      <c r="AG175" s="162"/>
      <c r="AH175" s="162"/>
      <c r="AI175" s="170">
        <f t="shared" si="7"/>
        <v>0.24</v>
      </c>
      <c r="AJ175" s="170">
        <f t="shared" si="8"/>
        <v>1</v>
      </c>
      <c r="AK175" s="48"/>
      <c r="AL175" s="72"/>
    </row>
    <row r="176" spans="1:38" ht="30" x14ac:dyDescent="0.2">
      <c r="A176" s="171" t="s">
        <v>673</v>
      </c>
      <c r="B176" s="163" t="s">
        <v>327</v>
      </c>
      <c r="C176" s="162" t="s">
        <v>718</v>
      </c>
      <c r="D176" s="163" t="s">
        <v>674</v>
      </c>
      <c r="E176" s="264" t="s">
        <v>1130</v>
      </c>
      <c r="F176" s="162" t="s">
        <v>719</v>
      </c>
      <c r="G176" s="164">
        <v>45658</v>
      </c>
      <c r="H176" s="164">
        <v>46022</v>
      </c>
      <c r="I176" s="185">
        <v>0.08</v>
      </c>
      <c r="J176" s="185">
        <v>0.08</v>
      </c>
      <c r="K176" s="185">
        <v>0.09</v>
      </c>
      <c r="L176" s="186">
        <v>0.08</v>
      </c>
      <c r="M176" s="186">
        <v>0.08</v>
      </c>
      <c r="N176" s="186">
        <v>0.09</v>
      </c>
      <c r="O176" s="186">
        <v>0.08</v>
      </c>
      <c r="P176" s="186">
        <v>0.08</v>
      </c>
      <c r="Q176" s="186">
        <v>0.09</v>
      </c>
      <c r="R176" s="186">
        <v>0.08</v>
      </c>
      <c r="S176" s="186">
        <v>0.08</v>
      </c>
      <c r="T176" s="186">
        <v>0.09</v>
      </c>
      <c r="U176" s="167">
        <f t="shared" si="6"/>
        <v>0.99999999999999978</v>
      </c>
      <c r="V176" s="163" t="s">
        <v>660</v>
      </c>
      <c r="W176" s="173">
        <v>0.08</v>
      </c>
      <c r="X176" s="173">
        <v>0.08</v>
      </c>
      <c r="Y176" s="173">
        <v>0.09</v>
      </c>
      <c r="Z176" s="162"/>
      <c r="AA176" s="162"/>
      <c r="AB176" s="162"/>
      <c r="AC176" s="162"/>
      <c r="AD176" s="162"/>
      <c r="AE176" s="162"/>
      <c r="AF176" s="162"/>
      <c r="AG176" s="162"/>
      <c r="AH176" s="162"/>
      <c r="AI176" s="170">
        <f t="shared" si="7"/>
        <v>0.25</v>
      </c>
      <c r="AJ176" s="170">
        <f t="shared" si="8"/>
        <v>1</v>
      </c>
      <c r="AK176" s="48"/>
      <c r="AL176" s="72"/>
    </row>
    <row r="177" spans="1:38" ht="30" x14ac:dyDescent="0.2">
      <c r="A177" s="171" t="s">
        <v>673</v>
      </c>
      <c r="B177" s="163" t="s">
        <v>327</v>
      </c>
      <c r="C177" s="162" t="s">
        <v>718</v>
      </c>
      <c r="D177" s="163" t="s">
        <v>674</v>
      </c>
      <c r="E177" s="264" t="s">
        <v>1131</v>
      </c>
      <c r="F177" s="162" t="s">
        <v>720</v>
      </c>
      <c r="G177" s="164">
        <v>45658</v>
      </c>
      <c r="H177" s="164">
        <v>45930</v>
      </c>
      <c r="I177" s="185"/>
      <c r="J177" s="185"/>
      <c r="K177" s="185">
        <v>0.25</v>
      </c>
      <c r="L177" s="186">
        <v>0.25</v>
      </c>
      <c r="M177" s="186"/>
      <c r="N177" s="186"/>
      <c r="O177" s="186"/>
      <c r="P177" s="186">
        <v>0.25</v>
      </c>
      <c r="Q177" s="186">
        <v>0.25</v>
      </c>
      <c r="R177" s="186"/>
      <c r="S177" s="186"/>
      <c r="T177" s="186"/>
      <c r="U177" s="167">
        <f t="shared" si="6"/>
        <v>1</v>
      </c>
      <c r="V177" s="163" t="s">
        <v>660</v>
      </c>
      <c r="W177" s="163"/>
      <c r="X177" s="163"/>
      <c r="Y177" s="173">
        <v>0.25</v>
      </c>
      <c r="Z177" s="162"/>
      <c r="AA177" s="162"/>
      <c r="AB177" s="162"/>
      <c r="AC177" s="162"/>
      <c r="AD177" s="162"/>
      <c r="AE177" s="162"/>
      <c r="AF177" s="162"/>
      <c r="AG177" s="162"/>
      <c r="AH177" s="162"/>
      <c r="AI177" s="170">
        <f t="shared" si="7"/>
        <v>0.25</v>
      </c>
      <c r="AJ177" s="170">
        <f t="shared" si="8"/>
        <v>1</v>
      </c>
      <c r="AK177" s="48"/>
      <c r="AL177" s="72"/>
    </row>
    <row r="178" spans="1:38" ht="45" x14ac:dyDescent="0.2">
      <c r="A178" s="171" t="s">
        <v>673</v>
      </c>
      <c r="B178" s="163" t="s">
        <v>327</v>
      </c>
      <c r="C178" s="162" t="s">
        <v>718</v>
      </c>
      <c r="D178" s="163" t="s">
        <v>674</v>
      </c>
      <c r="E178" s="264" t="s">
        <v>1132</v>
      </c>
      <c r="F178" s="162" t="s">
        <v>721</v>
      </c>
      <c r="G178" s="164">
        <v>45658</v>
      </c>
      <c r="H178" s="164">
        <v>46022</v>
      </c>
      <c r="I178" s="185">
        <v>0.08</v>
      </c>
      <c r="J178" s="185">
        <v>0.08</v>
      </c>
      <c r="K178" s="185">
        <v>0.09</v>
      </c>
      <c r="L178" s="186">
        <v>0.08</v>
      </c>
      <c r="M178" s="186">
        <v>0.08</v>
      </c>
      <c r="N178" s="186">
        <v>0.09</v>
      </c>
      <c r="O178" s="186">
        <v>0.08</v>
      </c>
      <c r="P178" s="186">
        <v>0.08</v>
      </c>
      <c r="Q178" s="186">
        <v>0.09</v>
      </c>
      <c r="R178" s="186">
        <v>0.08</v>
      </c>
      <c r="S178" s="186">
        <v>0.08</v>
      </c>
      <c r="T178" s="186">
        <v>0.09</v>
      </c>
      <c r="U178" s="167">
        <f t="shared" si="6"/>
        <v>0.99999999999999978</v>
      </c>
      <c r="V178" s="163" t="s">
        <v>660</v>
      </c>
      <c r="W178" s="173">
        <v>0.08</v>
      </c>
      <c r="X178" s="173">
        <v>0.08</v>
      </c>
      <c r="Y178" s="173">
        <v>0.09</v>
      </c>
      <c r="Z178" s="162"/>
      <c r="AA178" s="162"/>
      <c r="AB178" s="162"/>
      <c r="AC178" s="162"/>
      <c r="AD178" s="162"/>
      <c r="AE178" s="162"/>
      <c r="AF178" s="162"/>
      <c r="AG178" s="162"/>
      <c r="AH178" s="162"/>
      <c r="AI178" s="170">
        <f t="shared" si="7"/>
        <v>0.25</v>
      </c>
      <c r="AJ178" s="170">
        <f t="shared" si="8"/>
        <v>1</v>
      </c>
      <c r="AK178" s="48"/>
      <c r="AL178" s="72"/>
    </row>
    <row r="179" spans="1:38" ht="30" x14ac:dyDescent="0.2">
      <c r="A179" s="171" t="s">
        <v>673</v>
      </c>
      <c r="B179" s="163" t="s">
        <v>327</v>
      </c>
      <c r="C179" s="176" t="s">
        <v>338</v>
      </c>
      <c r="D179" s="163" t="s">
        <v>674</v>
      </c>
      <c r="E179" s="264" t="s">
        <v>1133</v>
      </c>
      <c r="F179" s="162" t="s">
        <v>722</v>
      </c>
      <c r="G179" s="164">
        <v>45658</v>
      </c>
      <c r="H179" s="164">
        <v>46022</v>
      </c>
      <c r="I179" s="165">
        <v>0.09</v>
      </c>
      <c r="J179" s="165">
        <v>0.09</v>
      </c>
      <c r="K179" s="165">
        <v>0.09</v>
      </c>
      <c r="L179" s="166">
        <v>0.09</v>
      </c>
      <c r="M179" s="166">
        <v>0.08</v>
      </c>
      <c r="N179" s="166">
        <v>0.08</v>
      </c>
      <c r="O179" s="166">
        <v>0.08</v>
      </c>
      <c r="P179" s="166">
        <v>0.08</v>
      </c>
      <c r="Q179" s="166">
        <v>0.08</v>
      </c>
      <c r="R179" s="166">
        <v>0.08</v>
      </c>
      <c r="S179" s="166">
        <v>0.08</v>
      </c>
      <c r="T179" s="166">
        <v>0.08</v>
      </c>
      <c r="U179" s="167">
        <f t="shared" si="6"/>
        <v>0.99999999999999978</v>
      </c>
      <c r="V179" s="163" t="s">
        <v>335</v>
      </c>
      <c r="W179" s="173">
        <v>0.09</v>
      </c>
      <c r="X179" s="173">
        <v>0.09</v>
      </c>
      <c r="Y179" s="173">
        <v>0.09</v>
      </c>
      <c r="Z179" s="162"/>
      <c r="AA179" s="162"/>
      <c r="AB179" s="162"/>
      <c r="AC179" s="162"/>
      <c r="AD179" s="162"/>
      <c r="AE179" s="162"/>
      <c r="AF179" s="162"/>
      <c r="AG179" s="162"/>
      <c r="AH179" s="162"/>
      <c r="AI179" s="170">
        <f t="shared" si="7"/>
        <v>0.27</v>
      </c>
      <c r="AJ179" s="170">
        <f t="shared" si="8"/>
        <v>1</v>
      </c>
      <c r="AK179" s="48"/>
      <c r="AL179" s="72"/>
    </row>
    <row r="180" spans="1:38" ht="30" x14ac:dyDescent="0.2">
      <c r="A180" s="171" t="s">
        <v>673</v>
      </c>
      <c r="B180" s="163" t="s">
        <v>327</v>
      </c>
      <c r="C180" s="176" t="s">
        <v>338</v>
      </c>
      <c r="D180" s="163" t="s">
        <v>674</v>
      </c>
      <c r="E180" s="264" t="s">
        <v>1134</v>
      </c>
      <c r="F180" s="162" t="s">
        <v>723</v>
      </c>
      <c r="G180" s="164">
        <v>45658</v>
      </c>
      <c r="H180" s="164">
        <v>46022</v>
      </c>
      <c r="I180" s="165">
        <v>0.05</v>
      </c>
      <c r="J180" s="165">
        <v>0.09</v>
      </c>
      <c r="K180" s="165">
        <v>0.09</v>
      </c>
      <c r="L180" s="166">
        <v>0.09</v>
      </c>
      <c r="M180" s="166">
        <v>0.09</v>
      </c>
      <c r="N180" s="166">
        <v>0.09</v>
      </c>
      <c r="O180" s="166">
        <v>0.09</v>
      </c>
      <c r="P180" s="166">
        <v>0.09</v>
      </c>
      <c r="Q180" s="166">
        <v>0.09</v>
      </c>
      <c r="R180" s="166">
        <v>0.09</v>
      </c>
      <c r="S180" s="166">
        <v>0.09</v>
      </c>
      <c r="T180" s="166">
        <v>0.05</v>
      </c>
      <c r="U180" s="167">
        <f t="shared" si="6"/>
        <v>0.99999999999999989</v>
      </c>
      <c r="V180" s="163" t="s">
        <v>335</v>
      </c>
      <c r="W180" s="173">
        <v>0.05</v>
      </c>
      <c r="X180" s="173">
        <v>0.09</v>
      </c>
      <c r="Y180" s="173">
        <v>0.09</v>
      </c>
      <c r="Z180" s="162"/>
      <c r="AA180" s="162"/>
      <c r="AB180" s="162"/>
      <c r="AC180" s="162"/>
      <c r="AD180" s="162"/>
      <c r="AE180" s="162"/>
      <c r="AF180" s="162"/>
      <c r="AG180" s="162"/>
      <c r="AH180" s="162"/>
      <c r="AI180" s="170">
        <f t="shared" si="7"/>
        <v>0.23</v>
      </c>
      <c r="AJ180" s="170">
        <f t="shared" si="8"/>
        <v>1</v>
      </c>
      <c r="AK180" s="48"/>
      <c r="AL180" s="72"/>
    </row>
    <row r="181" spans="1:38" ht="60" x14ac:dyDescent="0.2">
      <c r="A181" s="171" t="s">
        <v>673</v>
      </c>
      <c r="B181" s="163" t="s">
        <v>327</v>
      </c>
      <c r="C181" s="176" t="s">
        <v>341</v>
      </c>
      <c r="D181" s="163" t="s">
        <v>674</v>
      </c>
      <c r="E181" s="264" t="s">
        <v>1135</v>
      </c>
      <c r="F181" s="162" t="s">
        <v>724</v>
      </c>
      <c r="G181" s="164">
        <v>45658</v>
      </c>
      <c r="H181" s="164">
        <v>46022</v>
      </c>
      <c r="I181" s="165">
        <v>0.5</v>
      </c>
      <c r="J181" s="165">
        <v>0.2</v>
      </c>
      <c r="K181" s="185"/>
      <c r="L181" s="186"/>
      <c r="M181" s="186"/>
      <c r="N181" s="186"/>
      <c r="O181" s="186"/>
      <c r="P181" s="186"/>
      <c r="Q181" s="186"/>
      <c r="R181" s="186"/>
      <c r="S181" s="186"/>
      <c r="T181" s="186">
        <v>0.3</v>
      </c>
      <c r="U181" s="167">
        <f t="shared" si="6"/>
        <v>1</v>
      </c>
      <c r="V181" s="163" t="s">
        <v>335</v>
      </c>
      <c r="W181" s="173">
        <v>0.5</v>
      </c>
      <c r="X181" s="173">
        <v>0.2</v>
      </c>
      <c r="Y181" s="163"/>
      <c r="Z181" s="162"/>
      <c r="AA181" s="162"/>
      <c r="AB181" s="162"/>
      <c r="AC181" s="162"/>
      <c r="AD181" s="162"/>
      <c r="AE181" s="162"/>
      <c r="AF181" s="162"/>
      <c r="AG181" s="162"/>
      <c r="AH181" s="162"/>
      <c r="AI181" s="170">
        <f t="shared" si="7"/>
        <v>0.7</v>
      </c>
      <c r="AJ181" s="170">
        <f t="shared" si="8"/>
        <v>1</v>
      </c>
      <c r="AK181" s="48"/>
      <c r="AL181" s="72"/>
    </row>
    <row r="182" spans="1:38" ht="30" x14ac:dyDescent="0.2">
      <c r="A182" s="171" t="s">
        <v>673</v>
      </c>
      <c r="B182" s="163" t="s">
        <v>327</v>
      </c>
      <c r="C182" s="176" t="s">
        <v>341</v>
      </c>
      <c r="D182" s="163" t="s">
        <v>674</v>
      </c>
      <c r="E182" s="264" t="s">
        <v>1136</v>
      </c>
      <c r="F182" s="162" t="s">
        <v>725</v>
      </c>
      <c r="G182" s="164">
        <v>45717</v>
      </c>
      <c r="H182" s="164">
        <v>45991</v>
      </c>
      <c r="I182" s="165"/>
      <c r="J182" s="165"/>
      <c r="K182" s="165">
        <v>0.2</v>
      </c>
      <c r="L182" s="166">
        <v>0.1</v>
      </c>
      <c r="M182" s="166">
        <v>0.1</v>
      </c>
      <c r="N182" s="166">
        <v>0.1</v>
      </c>
      <c r="O182" s="166">
        <v>0.1</v>
      </c>
      <c r="P182" s="166">
        <v>0.1</v>
      </c>
      <c r="Q182" s="166">
        <v>0.1</v>
      </c>
      <c r="R182" s="166">
        <v>0.1</v>
      </c>
      <c r="S182" s="166">
        <v>0.1</v>
      </c>
      <c r="T182" s="186"/>
      <c r="U182" s="167">
        <f t="shared" si="6"/>
        <v>0.99999999999999989</v>
      </c>
      <c r="V182" s="163" t="s">
        <v>335</v>
      </c>
      <c r="W182" s="163"/>
      <c r="X182" s="163"/>
      <c r="Y182" s="173">
        <v>0.2</v>
      </c>
      <c r="Z182" s="162"/>
      <c r="AA182" s="162"/>
      <c r="AB182" s="162"/>
      <c r="AC182" s="162"/>
      <c r="AD182" s="162"/>
      <c r="AE182" s="162"/>
      <c r="AF182" s="162"/>
      <c r="AG182" s="162"/>
      <c r="AH182" s="162"/>
      <c r="AI182" s="170">
        <f t="shared" si="7"/>
        <v>0.2</v>
      </c>
      <c r="AJ182" s="170">
        <f t="shared" si="8"/>
        <v>1</v>
      </c>
      <c r="AK182" s="48"/>
      <c r="AL182" s="72"/>
    </row>
    <row r="183" spans="1:38" ht="30" x14ac:dyDescent="0.2">
      <c r="A183" s="171" t="s">
        <v>673</v>
      </c>
      <c r="B183" s="163" t="s">
        <v>327</v>
      </c>
      <c r="C183" s="176" t="s">
        <v>341</v>
      </c>
      <c r="D183" s="163" t="s">
        <v>674</v>
      </c>
      <c r="E183" s="264" t="s">
        <v>1137</v>
      </c>
      <c r="F183" s="162" t="s">
        <v>726</v>
      </c>
      <c r="G183" s="164">
        <v>45689</v>
      </c>
      <c r="H183" s="164">
        <v>45961</v>
      </c>
      <c r="I183" s="185"/>
      <c r="J183" s="185">
        <v>0.05</v>
      </c>
      <c r="K183" s="165">
        <v>0.15</v>
      </c>
      <c r="L183" s="166">
        <v>0.1</v>
      </c>
      <c r="M183" s="166">
        <v>0.1</v>
      </c>
      <c r="N183" s="166">
        <v>0.1</v>
      </c>
      <c r="O183" s="166">
        <v>0.15</v>
      </c>
      <c r="P183" s="166">
        <v>0.15</v>
      </c>
      <c r="Q183" s="166">
        <v>0.1</v>
      </c>
      <c r="R183" s="166">
        <v>0.1</v>
      </c>
      <c r="S183" s="186"/>
      <c r="T183" s="186"/>
      <c r="U183" s="167">
        <f t="shared" si="6"/>
        <v>1</v>
      </c>
      <c r="V183" s="163" t="s">
        <v>335</v>
      </c>
      <c r="W183" s="163"/>
      <c r="X183" s="173">
        <v>0.05</v>
      </c>
      <c r="Y183" s="173">
        <v>0.15</v>
      </c>
      <c r="Z183" s="162"/>
      <c r="AA183" s="162"/>
      <c r="AB183" s="162"/>
      <c r="AC183" s="162"/>
      <c r="AD183" s="162"/>
      <c r="AE183" s="162"/>
      <c r="AF183" s="162"/>
      <c r="AG183" s="162"/>
      <c r="AH183" s="162"/>
      <c r="AI183" s="170">
        <f t="shared" si="7"/>
        <v>0.2</v>
      </c>
      <c r="AJ183" s="170">
        <f t="shared" si="8"/>
        <v>1</v>
      </c>
      <c r="AK183" s="48"/>
      <c r="AL183" s="72"/>
    </row>
    <row r="184" spans="1:38" ht="45" x14ac:dyDescent="0.2">
      <c r="A184" s="171" t="s">
        <v>673</v>
      </c>
      <c r="B184" s="163" t="s">
        <v>327</v>
      </c>
      <c r="C184" s="176" t="s">
        <v>727</v>
      </c>
      <c r="D184" s="163" t="s">
        <v>674</v>
      </c>
      <c r="E184" s="264" t="s">
        <v>1138</v>
      </c>
      <c r="F184" s="162" t="s">
        <v>728</v>
      </c>
      <c r="G184" s="164">
        <v>45658</v>
      </c>
      <c r="H184" s="164">
        <v>46022</v>
      </c>
      <c r="I184" s="185">
        <v>0.05</v>
      </c>
      <c r="J184" s="185">
        <v>0.1</v>
      </c>
      <c r="K184" s="185">
        <v>0.2</v>
      </c>
      <c r="L184" s="186">
        <v>0.05</v>
      </c>
      <c r="M184" s="186">
        <v>0.05</v>
      </c>
      <c r="N184" s="186">
        <v>0.05</v>
      </c>
      <c r="O184" s="186">
        <v>0.1</v>
      </c>
      <c r="P184" s="186">
        <v>0.2</v>
      </c>
      <c r="Q184" s="186">
        <v>0.05</v>
      </c>
      <c r="R184" s="186">
        <v>0.05</v>
      </c>
      <c r="S184" s="186">
        <v>0.05</v>
      </c>
      <c r="T184" s="186">
        <v>0.05</v>
      </c>
      <c r="U184" s="167">
        <f t="shared" si="6"/>
        <v>1.0000000000000002</v>
      </c>
      <c r="V184" s="163" t="s">
        <v>647</v>
      </c>
      <c r="W184" s="173">
        <v>0.05</v>
      </c>
      <c r="X184" s="173">
        <v>0.1</v>
      </c>
      <c r="Y184" s="173">
        <v>0.2</v>
      </c>
      <c r="Z184" s="162"/>
      <c r="AA184" s="162"/>
      <c r="AB184" s="162"/>
      <c r="AC184" s="162"/>
      <c r="AD184" s="162"/>
      <c r="AE184" s="162"/>
      <c r="AF184" s="162"/>
      <c r="AG184" s="162"/>
      <c r="AH184" s="162"/>
      <c r="AI184" s="170">
        <f t="shared" si="7"/>
        <v>0.35000000000000003</v>
      </c>
      <c r="AJ184" s="170">
        <f t="shared" si="8"/>
        <v>1</v>
      </c>
      <c r="AK184" s="48"/>
      <c r="AL184" s="72"/>
    </row>
    <row r="185" spans="1:38" ht="45" x14ac:dyDescent="0.2">
      <c r="A185" s="171" t="s">
        <v>673</v>
      </c>
      <c r="B185" s="163" t="s">
        <v>327</v>
      </c>
      <c r="C185" s="176" t="s">
        <v>727</v>
      </c>
      <c r="D185" s="163" t="s">
        <v>674</v>
      </c>
      <c r="E185" s="264" t="s">
        <v>1139</v>
      </c>
      <c r="F185" s="162" t="s">
        <v>729</v>
      </c>
      <c r="G185" s="164">
        <v>45658</v>
      </c>
      <c r="H185" s="164">
        <v>46022</v>
      </c>
      <c r="I185" s="185">
        <v>0.05</v>
      </c>
      <c r="J185" s="185">
        <v>0.1</v>
      </c>
      <c r="K185" s="185">
        <v>0.4</v>
      </c>
      <c r="L185" s="186">
        <v>0.05</v>
      </c>
      <c r="M185" s="186">
        <v>0.05</v>
      </c>
      <c r="N185" s="186">
        <v>0.05</v>
      </c>
      <c r="O185" s="186">
        <v>0.05</v>
      </c>
      <c r="P185" s="186">
        <v>0.05</v>
      </c>
      <c r="Q185" s="186">
        <v>0.05</v>
      </c>
      <c r="R185" s="186">
        <v>0.05</v>
      </c>
      <c r="S185" s="186">
        <v>0.05</v>
      </c>
      <c r="T185" s="186">
        <v>0.05</v>
      </c>
      <c r="U185" s="167">
        <f t="shared" si="6"/>
        <v>1.0000000000000004</v>
      </c>
      <c r="V185" s="163" t="s">
        <v>647</v>
      </c>
      <c r="W185" s="173">
        <v>0.05</v>
      </c>
      <c r="X185" s="173">
        <v>0.1</v>
      </c>
      <c r="Y185" s="173">
        <v>0.4</v>
      </c>
      <c r="Z185" s="162"/>
      <c r="AA185" s="162"/>
      <c r="AB185" s="162"/>
      <c r="AC185" s="162"/>
      <c r="AD185" s="162"/>
      <c r="AE185" s="162"/>
      <c r="AF185" s="162"/>
      <c r="AG185" s="162"/>
      <c r="AH185" s="162"/>
      <c r="AI185" s="170">
        <f t="shared" si="7"/>
        <v>0.55000000000000004</v>
      </c>
      <c r="AJ185" s="170">
        <f t="shared" si="8"/>
        <v>1</v>
      </c>
      <c r="AK185" s="48"/>
      <c r="AL185" s="72"/>
    </row>
    <row r="186" spans="1:38" ht="45" x14ac:dyDescent="0.2">
      <c r="A186" s="171" t="s">
        <v>673</v>
      </c>
      <c r="B186" s="163" t="s">
        <v>327</v>
      </c>
      <c r="C186" s="176" t="s">
        <v>727</v>
      </c>
      <c r="D186" s="163" t="s">
        <v>674</v>
      </c>
      <c r="E186" s="264" t="s">
        <v>1140</v>
      </c>
      <c r="F186" s="162" t="s">
        <v>730</v>
      </c>
      <c r="G186" s="164">
        <v>45658</v>
      </c>
      <c r="H186" s="164">
        <v>46022</v>
      </c>
      <c r="I186" s="185">
        <v>0.05</v>
      </c>
      <c r="J186" s="185">
        <v>0.1</v>
      </c>
      <c r="K186" s="185">
        <v>0.2</v>
      </c>
      <c r="L186" s="186">
        <v>0.05</v>
      </c>
      <c r="M186" s="186">
        <v>0.05</v>
      </c>
      <c r="N186" s="186">
        <v>0.05</v>
      </c>
      <c r="O186" s="186">
        <v>0.1</v>
      </c>
      <c r="P186" s="186">
        <v>0.2</v>
      </c>
      <c r="Q186" s="186">
        <v>0.05</v>
      </c>
      <c r="R186" s="186">
        <v>0.05</v>
      </c>
      <c r="S186" s="186">
        <v>0.05</v>
      </c>
      <c r="T186" s="186">
        <v>0.05</v>
      </c>
      <c r="U186" s="167">
        <f t="shared" si="6"/>
        <v>1.0000000000000002</v>
      </c>
      <c r="V186" s="163" t="s">
        <v>647</v>
      </c>
      <c r="W186" s="173">
        <v>0.05</v>
      </c>
      <c r="X186" s="173">
        <v>0.1</v>
      </c>
      <c r="Y186" s="173">
        <v>0.2</v>
      </c>
      <c r="Z186" s="162"/>
      <c r="AA186" s="162"/>
      <c r="AB186" s="162"/>
      <c r="AC186" s="162"/>
      <c r="AD186" s="162"/>
      <c r="AE186" s="162"/>
      <c r="AF186" s="162"/>
      <c r="AG186" s="162"/>
      <c r="AH186" s="162"/>
      <c r="AI186" s="170">
        <f t="shared" si="7"/>
        <v>0.35000000000000003</v>
      </c>
      <c r="AJ186" s="170">
        <f t="shared" si="8"/>
        <v>1</v>
      </c>
      <c r="AK186" s="48"/>
      <c r="AL186" s="72"/>
    </row>
    <row r="187" spans="1:38" ht="30" x14ac:dyDescent="0.2">
      <c r="A187" s="171" t="s">
        <v>673</v>
      </c>
      <c r="B187" s="163" t="s">
        <v>327</v>
      </c>
      <c r="C187" s="176" t="s">
        <v>355</v>
      </c>
      <c r="D187" s="163" t="s">
        <v>674</v>
      </c>
      <c r="E187" s="264" t="s">
        <v>1141</v>
      </c>
      <c r="F187" s="162" t="s">
        <v>731</v>
      </c>
      <c r="G187" s="164">
        <v>45658</v>
      </c>
      <c r="H187" s="164">
        <v>46022</v>
      </c>
      <c r="I187" s="185">
        <v>0.05</v>
      </c>
      <c r="J187" s="185">
        <v>0.05</v>
      </c>
      <c r="K187" s="185">
        <v>0.1</v>
      </c>
      <c r="L187" s="186">
        <v>0.1</v>
      </c>
      <c r="M187" s="186">
        <v>0.1</v>
      </c>
      <c r="N187" s="186">
        <v>0.1</v>
      </c>
      <c r="O187" s="186">
        <v>0.1</v>
      </c>
      <c r="P187" s="186">
        <v>0.1</v>
      </c>
      <c r="Q187" s="186">
        <v>0.1</v>
      </c>
      <c r="R187" s="186">
        <v>0.1</v>
      </c>
      <c r="S187" s="186">
        <v>0.05</v>
      </c>
      <c r="T187" s="186">
        <v>0.05</v>
      </c>
      <c r="U187" s="167">
        <f t="shared" si="6"/>
        <v>1</v>
      </c>
      <c r="V187" s="163" t="s">
        <v>647</v>
      </c>
      <c r="W187" s="173">
        <v>0.05</v>
      </c>
      <c r="X187" s="173">
        <v>0.05</v>
      </c>
      <c r="Y187" s="173">
        <v>0.1</v>
      </c>
      <c r="Z187" s="162"/>
      <c r="AA187" s="162"/>
      <c r="AB187" s="162"/>
      <c r="AC187" s="162"/>
      <c r="AD187" s="162"/>
      <c r="AE187" s="162"/>
      <c r="AF187" s="162"/>
      <c r="AG187" s="162"/>
      <c r="AH187" s="162"/>
      <c r="AI187" s="170">
        <f t="shared" si="7"/>
        <v>0.2</v>
      </c>
      <c r="AJ187" s="170">
        <f t="shared" si="8"/>
        <v>1</v>
      </c>
      <c r="AK187" s="48"/>
      <c r="AL187" s="72"/>
    </row>
    <row r="188" spans="1:38" ht="30" x14ac:dyDescent="0.2">
      <c r="A188" s="171" t="s">
        <v>673</v>
      </c>
      <c r="B188" s="163" t="s">
        <v>327</v>
      </c>
      <c r="C188" s="176" t="s">
        <v>355</v>
      </c>
      <c r="D188" s="163" t="s">
        <v>674</v>
      </c>
      <c r="E188" s="264" t="s">
        <v>1142</v>
      </c>
      <c r="F188" s="162" t="s">
        <v>732</v>
      </c>
      <c r="G188" s="164">
        <v>45658</v>
      </c>
      <c r="H188" s="164">
        <v>46022</v>
      </c>
      <c r="I188" s="185">
        <v>0.05</v>
      </c>
      <c r="J188" s="185">
        <v>0.05</v>
      </c>
      <c r="K188" s="185">
        <v>0.05</v>
      </c>
      <c r="L188" s="186">
        <v>0.05</v>
      </c>
      <c r="M188" s="186">
        <v>0.1</v>
      </c>
      <c r="N188" s="186">
        <v>0.1</v>
      </c>
      <c r="O188" s="186">
        <v>0.1</v>
      </c>
      <c r="P188" s="186">
        <v>0.1</v>
      </c>
      <c r="Q188" s="186">
        <v>0.1</v>
      </c>
      <c r="R188" s="186">
        <v>0.1</v>
      </c>
      <c r="S188" s="186">
        <v>0.15</v>
      </c>
      <c r="T188" s="186">
        <v>0.05</v>
      </c>
      <c r="U188" s="167">
        <f t="shared" si="6"/>
        <v>1</v>
      </c>
      <c r="V188" s="163" t="s">
        <v>647</v>
      </c>
      <c r="W188" s="173">
        <v>0.05</v>
      </c>
      <c r="X188" s="173">
        <v>0.05</v>
      </c>
      <c r="Y188" s="173">
        <v>0.05</v>
      </c>
      <c r="Z188" s="162"/>
      <c r="AA188" s="162"/>
      <c r="AB188" s="162"/>
      <c r="AC188" s="162"/>
      <c r="AD188" s="162"/>
      <c r="AE188" s="162"/>
      <c r="AF188" s="162"/>
      <c r="AG188" s="162"/>
      <c r="AH188" s="162"/>
      <c r="AI188" s="170">
        <f t="shared" si="7"/>
        <v>0.15000000000000002</v>
      </c>
      <c r="AJ188" s="170">
        <f t="shared" si="8"/>
        <v>1</v>
      </c>
      <c r="AK188" s="48"/>
      <c r="AL188" s="72"/>
    </row>
    <row r="189" spans="1:38" ht="75" x14ac:dyDescent="0.2">
      <c r="A189" s="171" t="s">
        <v>673</v>
      </c>
      <c r="B189" s="163" t="s">
        <v>327</v>
      </c>
      <c r="C189" s="176" t="s">
        <v>355</v>
      </c>
      <c r="D189" s="163" t="s">
        <v>674</v>
      </c>
      <c r="E189" s="264" t="s">
        <v>1143</v>
      </c>
      <c r="F189" s="162" t="s">
        <v>733</v>
      </c>
      <c r="G189" s="164">
        <v>45658</v>
      </c>
      <c r="H189" s="164">
        <v>45991</v>
      </c>
      <c r="I189" s="185">
        <v>0.05</v>
      </c>
      <c r="J189" s="185">
        <v>0.1</v>
      </c>
      <c r="K189" s="185">
        <v>0.1</v>
      </c>
      <c r="L189" s="186">
        <v>0.1</v>
      </c>
      <c r="M189" s="186">
        <v>0.1</v>
      </c>
      <c r="N189" s="186">
        <v>0.1</v>
      </c>
      <c r="O189" s="186">
        <v>0.1</v>
      </c>
      <c r="P189" s="186">
        <v>0.1</v>
      </c>
      <c r="Q189" s="186">
        <v>0.1</v>
      </c>
      <c r="R189" s="186">
        <v>0.1</v>
      </c>
      <c r="S189" s="186">
        <v>0.05</v>
      </c>
      <c r="T189" s="186"/>
      <c r="U189" s="167">
        <f t="shared" si="6"/>
        <v>0.99999999999999989</v>
      </c>
      <c r="V189" s="163" t="s">
        <v>647</v>
      </c>
      <c r="W189" s="173">
        <v>0.05</v>
      </c>
      <c r="X189" s="173">
        <v>0.1</v>
      </c>
      <c r="Y189" s="173">
        <v>0.1</v>
      </c>
      <c r="Z189" s="162"/>
      <c r="AA189" s="162"/>
      <c r="AB189" s="162"/>
      <c r="AC189" s="162"/>
      <c r="AD189" s="162"/>
      <c r="AE189" s="162"/>
      <c r="AF189" s="162"/>
      <c r="AG189" s="162"/>
      <c r="AH189" s="162"/>
      <c r="AI189" s="170">
        <f t="shared" si="7"/>
        <v>0.25</v>
      </c>
      <c r="AJ189" s="170">
        <f t="shared" si="8"/>
        <v>1</v>
      </c>
      <c r="AK189" s="48"/>
      <c r="AL189" s="72"/>
    </row>
    <row r="190" spans="1:38" ht="30" x14ac:dyDescent="0.2">
      <c r="A190" s="171" t="s">
        <v>673</v>
      </c>
      <c r="B190" s="163" t="s">
        <v>327</v>
      </c>
      <c r="C190" s="176" t="s">
        <v>355</v>
      </c>
      <c r="D190" s="163" t="s">
        <v>674</v>
      </c>
      <c r="E190" s="264" t="s">
        <v>1144</v>
      </c>
      <c r="F190" s="162" t="s">
        <v>734</v>
      </c>
      <c r="G190" s="164">
        <v>45658</v>
      </c>
      <c r="H190" s="164">
        <v>46022</v>
      </c>
      <c r="I190" s="185">
        <v>0.05</v>
      </c>
      <c r="J190" s="185">
        <v>0.1</v>
      </c>
      <c r="K190" s="185">
        <v>0.1</v>
      </c>
      <c r="L190" s="186">
        <v>0.1</v>
      </c>
      <c r="M190" s="186">
        <v>0.1</v>
      </c>
      <c r="N190" s="186">
        <v>0.1</v>
      </c>
      <c r="O190" s="186">
        <v>0.1</v>
      </c>
      <c r="P190" s="186">
        <v>0.1</v>
      </c>
      <c r="Q190" s="186">
        <v>0.1</v>
      </c>
      <c r="R190" s="186">
        <v>0.05</v>
      </c>
      <c r="S190" s="186">
        <v>0.05</v>
      </c>
      <c r="T190" s="186">
        <v>0.05</v>
      </c>
      <c r="U190" s="167">
        <f t="shared" si="6"/>
        <v>1</v>
      </c>
      <c r="V190" s="163" t="s">
        <v>647</v>
      </c>
      <c r="W190" s="173">
        <v>0.05</v>
      </c>
      <c r="X190" s="173">
        <v>0.1</v>
      </c>
      <c r="Y190" s="173">
        <v>0.1</v>
      </c>
      <c r="Z190" s="162"/>
      <c r="AA190" s="162"/>
      <c r="AB190" s="162"/>
      <c r="AC190" s="162"/>
      <c r="AD190" s="162"/>
      <c r="AE190" s="162"/>
      <c r="AF190" s="162"/>
      <c r="AG190" s="162"/>
      <c r="AH190" s="162"/>
      <c r="AI190" s="170">
        <f t="shared" si="7"/>
        <v>0.25</v>
      </c>
      <c r="AJ190" s="170">
        <f t="shared" si="8"/>
        <v>1</v>
      </c>
      <c r="AK190" s="48"/>
      <c r="AL190" s="72"/>
    </row>
    <row r="191" spans="1:38" ht="30" x14ac:dyDescent="0.2">
      <c r="A191" s="171" t="s">
        <v>673</v>
      </c>
      <c r="B191" s="163" t="s">
        <v>327</v>
      </c>
      <c r="C191" s="176" t="s">
        <v>355</v>
      </c>
      <c r="D191" s="163" t="s">
        <v>674</v>
      </c>
      <c r="E191" s="264" t="s">
        <v>1145</v>
      </c>
      <c r="F191" s="162" t="s">
        <v>735</v>
      </c>
      <c r="G191" s="164">
        <v>45931</v>
      </c>
      <c r="H191" s="164">
        <v>46022</v>
      </c>
      <c r="I191" s="185"/>
      <c r="J191" s="185"/>
      <c r="K191" s="185"/>
      <c r="L191" s="186"/>
      <c r="M191" s="186"/>
      <c r="N191" s="186"/>
      <c r="O191" s="186"/>
      <c r="P191" s="186"/>
      <c r="Q191" s="186"/>
      <c r="R191" s="186">
        <v>0.4</v>
      </c>
      <c r="S191" s="186">
        <v>0.5</v>
      </c>
      <c r="T191" s="186">
        <v>0.1</v>
      </c>
      <c r="U191" s="167">
        <f t="shared" si="6"/>
        <v>1</v>
      </c>
      <c r="V191" s="163" t="s">
        <v>647</v>
      </c>
      <c r="W191" s="163"/>
      <c r="X191" s="163"/>
      <c r="Y191" s="163"/>
      <c r="Z191" s="162"/>
      <c r="AA191" s="162"/>
      <c r="AB191" s="162"/>
      <c r="AC191" s="162"/>
      <c r="AD191" s="162"/>
      <c r="AE191" s="162"/>
      <c r="AF191" s="162"/>
      <c r="AG191" s="162"/>
      <c r="AH191" s="162"/>
      <c r="AI191" s="170">
        <f t="shared" si="7"/>
        <v>0</v>
      </c>
      <c r="AJ191" s="170" t="s">
        <v>153</v>
      </c>
      <c r="AK191" s="48" t="s">
        <v>519</v>
      </c>
      <c r="AL191" s="72"/>
    </row>
    <row r="192" spans="1:38" ht="45" x14ac:dyDescent="0.2">
      <c r="A192" s="171" t="s">
        <v>673</v>
      </c>
      <c r="B192" s="163" t="s">
        <v>327</v>
      </c>
      <c r="C192" s="176" t="s">
        <v>345</v>
      </c>
      <c r="D192" s="163" t="s">
        <v>674</v>
      </c>
      <c r="E192" s="264" t="s">
        <v>1146</v>
      </c>
      <c r="F192" s="162" t="s">
        <v>736</v>
      </c>
      <c r="G192" s="164">
        <v>45658</v>
      </c>
      <c r="H192" s="164">
        <v>46022</v>
      </c>
      <c r="I192" s="185"/>
      <c r="J192" s="185">
        <v>0.09</v>
      </c>
      <c r="K192" s="185">
        <v>0.1</v>
      </c>
      <c r="L192" s="186">
        <v>0.09</v>
      </c>
      <c r="M192" s="186">
        <v>0.09</v>
      </c>
      <c r="N192" s="186">
        <v>0.09</v>
      </c>
      <c r="O192" s="186">
        <v>0.09</v>
      </c>
      <c r="P192" s="186">
        <v>0.09</v>
      </c>
      <c r="Q192" s="186">
        <v>0.09</v>
      </c>
      <c r="R192" s="186">
        <v>0.09</v>
      </c>
      <c r="S192" s="186">
        <v>0.09</v>
      </c>
      <c r="T192" s="186">
        <v>0.09</v>
      </c>
      <c r="U192" s="167">
        <f t="shared" si="6"/>
        <v>0.99999999999999978</v>
      </c>
      <c r="V192" s="163" t="s">
        <v>342</v>
      </c>
      <c r="W192" s="163"/>
      <c r="X192" s="173">
        <v>0.09</v>
      </c>
      <c r="Y192" s="173">
        <v>0.1</v>
      </c>
      <c r="Z192" s="162"/>
      <c r="AA192" s="162"/>
      <c r="AB192" s="162"/>
      <c r="AC192" s="162"/>
      <c r="AD192" s="162"/>
      <c r="AE192" s="162"/>
      <c r="AF192" s="162"/>
      <c r="AG192" s="162"/>
      <c r="AH192" s="162"/>
      <c r="AI192" s="170">
        <f t="shared" si="7"/>
        <v>0.19</v>
      </c>
      <c r="AJ192" s="170">
        <f t="shared" si="8"/>
        <v>1</v>
      </c>
      <c r="AK192" s="48"/>
      <c r="AL192" s="72"/>
    </row>
    <row r="193" spans="1:38" ht="45" x14ac:dyDescent="0.2">
      <c r="A193" s="171" t="s">
        <v>673</v>
      </c>
      <c r="B193" s="163" t="s">
        <v>327</v>
      </c>
      <c r="C193" s="176" t="s">
        <v>345</v>
      </c>
      <c r="D193" s="163" t="s">
        <v>674</v>
      </c>
      <c r="E193" s="264" t="s">
        <v>1147</v>
      </c>
      <c r="F193" s="162" t="s">
        <v>737</v>
      </c>
      <c r="G193" s="164">
        <v>45658</v>
      </c>
      <c r="H193" s="164">
        <v>46022</v>
      </c>
      <c r="I193" s="185"/>
      <c r="J193" s="185">
        <v>0.09</v>
      </c>
      <c r="K193" s="185">
        <v>0.1</v>
      </c>
      <c r="L193" s="186">
        <v>0.09</v>
      </c>
      <c r="M193" s="186">
        <v>0.09</v>
      </c>
      <c r="N193" s="186">
        <v>0.09</v>
      </c>
      <c r="O193" s="186">
        <v>0.09</v>
      </c>
      <c r="P193" s="186">
        <v>0.09</v>
      </c>
      <c r="Q193" s="186">
        <v>0.09</v>
      </c>
      <c r="R193" s="186">
        <v>0.09</v>
      </c>
      <c r="S193" s="186">
        <v>0.09</v>
      </c>
      <c r="T193" s="186">
        <v>0.09</v>
      </c>
      <c r="U193" s="167">
        <f t="shared" si="6"/>
        <v>0.99999999999999978</v>
      </c>
      <c r="V193" s="163" t="s">
        <v>342</v>
      </c>
      <c r="W193" s="163"/>
      <c r="X193" s="173">
        <v>0.09</v>
      </c>
      <c r="Y193" s="173">
        <v>0.1</v>
      </c>
      <c r="Z193" s="162"/>
      <c r="AA193" s="162"/>
      <c r="AB193" s="162"/>
      <c r="AC193" s="162"/>
      <c r="AD193" s="162"/>
      <c r="AE193" s="162"/>
      <c r="AF193" s="162"/>
      <c r="AG193" s="162"/>
      <c r="AH193" s="162"/>
      <c r="AI193" s="170">
        <f t="shared" si="7"/>
        <v>0.19</v>
      </c>
      <c r="AJ193" s="170">
        <f t="shared" si="8"/>
        <v>1</v>
      </c>
      <c r="AK193" s="48"/>
      <c r="AL193" s="72"/>
    </row>
    <row r="194" spans="1:38" ht="45" x14ac:dyDescent="0.2">
      <c r="A194" s="171" t="s">
        <v>673</v>
      </c>
      <c r="B194" s="163" t="s">
        <v>327</v>
      </c>
      <c r="C194" s="176" t="s">
        <v>738</v>
      </c>
      <c r="D194" s="163" t="s">
        <v>674</v>
      </c>
      <c r="E194" s="264" t="s">
        <v>1148</v>
      </c>
      <c r="F194" s="162" t="s">
        <v>739</v>
      </c>
      <c r="G194" s="164">
        <v>45658</v>
      </c>
      <c r="H194" s="164">
        <v>45716</v>
      </c>
      <c r="I194" s="185"/>
      <c r="J194" s="185">
        <v>1</v>
      </c>
      <c r="K194" s="185"/>
      <c r="L194" s="186"/>
      <c r="M194" s="186"/>
      <c r="N194" s="186"/>
      <c r="O194" s="186"/>
      <c r="P194" s="186"/>
      <c r="Q194" s="186"/>
      <c r="R194" s="186"/>
      <c r="S194" s="186"/>
      <c r="T194" s="186"/>
      <c r="U194" s="167">
        <f t="shared" si="6"/>
        <v>1</v>
      </c>
      <c r="V194" s="163" t="s">
        <v>342</v>
      </c>
      <c r="W194" s="163"/>
      <c r="X194" s="173">
        <v>1</v>
      </c>
      <c r="Y194" s="163"/>
      <c r="Z194" s="162"/>
      <c r="AA194" s="162"/>
      <c r="AB194" s="162"/>
      <c r="AC194" s="162"/>
      <c r="AD194" s="162"/>
      <c r="AE194" s="162"/>
      <c r="AF194" s="162"/>
      <c r="AG194" s="162"/>
      <c r="AH194" s="162"/>
      <c r="AI194" s="170">
        <f t="shared" si="7"/>
        <v>1</v>
      </c>
      <c r="AJ194" s="170">
        <f t="shared" si="8"/>
        <v>1</v>
      </c>
      <c r="AK194" s="48"/>
      <c r="AL194" s="72"/>
    </row>
    <row r="195" spans="1:38" ht="45" x14ac:dyDescent="0.2">
      <c r="A195" s="171" t="s">
        <v>673</v>
      </c>
      <c r="B195" s="163" t="s">
        <v>327</v>
      </c>
      <c r="C195" s="176" t="s">
        <v>738</v>
      </c>
      <c r="D195" s="163" t="s">
        <v>674</v>
      </c>
      <c r="E195" s="264" t="s">
        <v>1149</v>
      </c>
      <c r="F195" s="162" t="s">
        <v>740</v>
      </c>
      <c r="G195" s="164">
        <v>45658</v>
      </c>
      <c r="H195" s="164">
        <v>45961</v>
      </c>
      <c r="I195" s="185"/>
      <c r="J195" s="185">
        <v>0.35</v>
      </c>
      <c r="K195" s="185"/>
      <c r="L195" s="186"/>
      <c r="M195" s="186"/>
      <c r="N195" s="186">
        <v>0.3</v>
      </c>
      <c r="O195" s="186"/>
      <c r="P195" s="186"/>
      <c r="Q195" s="186"/>
      <c r="R195" s="186">
        <v>0.35</v>
      </c>
      <c r="S195" s="186"/>
      <c r="T195" s="186"/>
      <c r="U195" s="167">
        <f t="shared" si="6"/>
        <v>0.99999999999999989</v>
      </c>
      <c r="V195" s="163" t="s">
        <v>342</v>
      </c>
      <c r="W195" s="163"/>
      <c r="X195" s="173">
        <v>0.35</v>
      </c>
      <c r="Y195" s="163"/>
      <c r="Z195" s="162"/>
      <c r="AA195" s="162"/>
      <c r="AB195" s="162"/>
      <c r="AC195" s="162"/>
      <c r="AD195" s="162"/>
      <c r="AE195" s="162"/>
      <c r="AF195" s="162"/>
      <c r="AG195" s="162"/>
      <c r="AH195" s="162"/>
      <c r="AI195" s="170">
        <f t="shared" si="7"/>
        <v>0.35</v>
      </c>
      <c r="AJ195" s="170">
        <f t="shared" si="8"/>
        <v>1</v>
      </c>
      <c r="AK195" s="48"/>
      <c r="AL195" s="72"/>
    </row>
    <row r="196" spans="1:38" ht="45" x14ac:dyDescent="0.2">
      <c r="A196" s="171" t="s">
        <v>673</v>
      </c>
      <c r="B196" s="163" t="s">
        <v>327</v>
      </c>
      <c r="C196" s="176" t="s">
        <v>738</v>
      </c>
      <c r="D196" s="163" t="s">
        <v>674</v>
      </c>
      <c r="E196" s="264" t="s">
        <v>1150</v>
      </c>
      <c r="F196" s="162" t="s">
        <v>741</v>
      </c>
      <c r="G196" s="164">
        <v>45658</v>
      </c>
      <c r="H196" s="164">
        <v>45961</v>
      </c>
      <c r="I196" s="185"/>
      <c r="J196" s="185">
        <v>0.35</v>
      </c>
      <c r="K196" s="185"/>
      <c r="L196" s="186"/>
      <c r="M196" s="186"/>
      <c r="N196" s="186">
        <v>0.3</v>
      </c>
      <c r="O196" s="186"/>
      <c r="P196" s="186"/>
      <c r="Q196" s="186"/>
      <c r="R196" s="186">
        <v>0.35</v>
      </c>
      <c r="S196" s="186"/>
      <c r="T196" s="186"/>
      <c r="U196" s="167">
        <f t="shared" si="6"/>
        <v>0.99999999999999989</v>
      </c>
      <c r="V196" s="163" t="s">
        <v>342</v>
      </c>
      <c r="W196" s="163"/>
      <c r="X196" s="173">
        <v>0.35</v>
      </c>
      <c r="Y196" s="163"/>
      <c r="Z196" s="162"/>
      <c r="AA196" s="162"/>
      <c r="AB196" s="162"/>
      <c r="AC196" s="162"/>
      <c r="AD196" s="162"/>
      <c r="AE196" s="162"/>
      <c r="AF196" s="162"/>
      <c r="AG196" s="162"/>
      <c r="AH196" s="162"/>
      <c r="AI196" s="170">
        <f t="shared" si="7"/>
        <v>0.35</v>
      </c>
      <c r="AJ196" s="170">
        <f t="shared" si="8"/>
        <v>1</v>
      </c>
      <c r="AK196" s="48"/>
      <c r="AL196" s="72"/>
    </row>
    <row r="197" spans="1:38" ht="76.5" x14ac:dyDescent="0.2">
      <c r="A197" s="171" t="s">
        <v>673</v>
      </c>
      <c r="B197" s="163" t="s">
        <v>327</v>
      </c>
      <c r="C197" s="176" t="s">
        <v>742</v>
      </c>
      <c r="D197" s="163" t="s">
        <v>674</v>
      </c>
      <c r="E197" s="264" t="s">
        <v>1151</v>
      </c>
      <c r="F197" s="162" t="s">
        <v>743</v>
      </c>
      <c r="G197" s="164">
        <v>45748</v>
      </c>
      <c r="H197" s="164">
        <v>46022</v>
      </c>
      <c r="I197" s="165"/>
      <c r="J197" s="165"/>
      <c r="K197" s="185"/>
      <c r="L197" s="186">
        <v>0.34</v>
      </c>
      <c r="M197" s="186"/>
      <c r="N197" s="186"/>
      <c r="O197" s="186"/>
      <c r="P197" s="186">
        <v>0.33</v>
      </c>
      <c r="Q197" s="186"/>
      <c r="R197" s="186"/>
      <c r="S197" s="186"/>
      <c r="T197" s="186">
        <v>0.33</v>
      </c>
      <c r="U197" s="167">
        <f t="shared" si="6"/>
        <v>1</v>
      </c>
      <c r="V197" s="163" t="s">
        <v>654</v>
      </c>
      <c r="W197" s="173">
        <v>0.05</v>
      </c>
      <c r="X197" s="163"/>
      <c r="Y197" s="163"/>
      <c r="Z197" s="162"/>
      <c r="AA197" s="162"/>
      <c r="AB197" s="162"/>
      <c r="AC197" s="162"/>
      <c r="AD197" s="162"/>
      <c r="AE197" s="162"/>
      <c r="AF197" s="162"/>
      <c r="AG197" s="162"/>
      <c r="AH197" s="162"/>
      <c r="AI197" s="170">
        <f t="shared" si="7"/>
        <v>0.05</v>
      </c>
      <c r="AJ197" s="170">
        <f>+AI197</f>
        <v>0.05</v>
      </c>
      <c r="AK197" s="48" t="s">
        <v>1071</v>
      </c>
      <c r="AL197" s="72"/>
    </row>
    <row r="198" spans="1:38" ht="30" x14ac:dyDescent="0.2">
      <c r="A198" s="171" t="s">
        <v>673</v>
      </c>
      <c r="B198" s="163" t="s">
        <v>327</v>
      </c>
      <c r="C198" s="176" t="s">
        <v>742</v>
      </c>
      <c r="D198" s="163" t="s">
        <v>674</v>
      </c>
      <c r="E198" s="264" t="s">
        <v>1152</v>
      </c>
      <c r="F198" s="162" t="s">
        <v>744</v>
      </c>
      <c r="G198" s="164">
        <v>45717</v>
      </c>
      <c r="H198" s="164">
        <v>46022</v>
      </c>
      <c r="I198" s="165"/>
      <c r="J198" s="165"/>
      <c r="K198" s="185">
        <v>0.25</v>
      </c>
      <c r="L198" s="186"/>
      <c r="M198" s="186"/>
      <c r="N198" s="186">
        <v>0.25</v>
      </c>
      <c r="O198" s="186"/>
      <c r="P198" s="186"/>
      <c r="Q198" s="186">
        <v>0.25</v>
      </c>
      <c r="R198" s="186"/>
      <c r="S198" s="186"/>
      <c r="T198" s="186">
        <v>0.25</v>
      </c>
      <c r="U198" s="167">
        <f t="shared" si="6"/>
        <v>1</v>
      </c>
      <c r="V198" s="163" t="s">
        <v>654</v>
      </c>
      <c r="W198" s="163"/>
      <c r="X198" s="163"/>
      <c r="Y198" s="173">
        <v>0.25</v>
      </c>
      <c r="Z198" s="162"/>
      <c r="AA198" s="162"/>
      <c r="AB198" s="162"/>
      <c r="AC198" s="162"/>
      <c r="AD198" s="162"/>
      <c r="AE198" s="162"/>
      <c r="AF198" s="162"/>
      <c r="AG198" s="162"/>
      <c r="AH198" s="162"/>
      <c r="AI198" s="170">
        <f t="shared" si="7"/>
        <v>0.25</v>
      </c>
      <c r="AJ198" s="170">
        <f t="shared" si="8"/>
        <v>1</v>
      </c>
      <c r="AK198" s="48"/>
      <c r="AL198" s="72"/>
    </row>
    <row r="199" spans="1:38" ht="30" x14ac:dyDescent="0.2">
      <c r="A199" s="171" t="s">
        <v>673</v>
      </c>
      <c r="B199" s="163" t="s">
        <v>327</v>
      </c>
      <c r="C199" s="176" t="s">
        <v>742</v>
      </c>
      <c r="D199" s="163" t="s">
        <v>674</v>
      </c>
      <c r="E199" s="264" t="s">
        <v>1153</v>
      </c>
      <c r="F199" s="162" t="s">
        <v>745</v>
      </c>
      <c r="G199" s="164">
        <v>45717</v>
      </c>
      <c r="H199" s="164">
        <v>46022</v>
      </c>
      <c r="I199" s="165"/>
      <c r="J199" s="165"/>
      <c r="K199" s="185">
        <v>0.25</v>
      </c>
      <c r="L199" s="186"/>
      <c r="M199" s="186"/>
      <c r="N199" s="186">
        <v>0.25</v>
      </c>
      <c r="O199" s="186"/>
      <c r="P199" s="186"/>
      <c r="Q199" s="186">
        <v>0.25</v>
      </c>
      <c r="R199" s="186"/>
      <c r="S199" s="186"/>
      <c r="T199" s="186">
        <v>0.25</v>
      </c>
      <c r="U199" s="167">
        <f t="shared" si="6"/>
        <v>1</v>
      </c>
      <c r="V199" s="163" t="s">
        <v>654</v>
      </c>
      <c r="W199" s="163"/>
      <c r="X199" s="163"/>
      <c r="Y199" s="173">
        <v>0.25</v>
      </c>
      <c r="Z199" s="162"/>
      <c r="AA199" s="162"/>
      <c r="AB199" s="162"/>
      <c r="AC199" s="162"/>
      <c r="AD199" s="162"/>
      <c r="AE199" s="162"/>
      <c r="AF199" s="162"/>
      <c r="AG199" s="162"/>
      <c r="AH199" s="162"/>
      <c r="AI199" s="170">
        <f t="shared" si="7"/>
        <v>0.25</v>
      </c>
      <c r="AJ199" s="170">
        <f t="shared" si="8"/>
        <v>1</v>
      </c>
      <c r="AK199" s="48"/>
      <c r="AL199" s="72"/>
    </row>
    <row r="200" spans="1:38" ht="30" x14ac:dyDescent="0.2">
      <c r="A200" s="171" t="s">
        <v>673</v>
      </c>
      <c r="B200" s="163" t="s">
        <v>327</v>
      </c>
      <c r="C200" s="176" t="s">
        <v>742</v>
      </c>
      <c r="D200" s="163" t="s">
        <v>674</v>
      </c>
      <c r="E200" s="264" t="s">
        <v>1154</v>
      </c>
      <c r="F200" s="162" t="s">
        <v>746</v>
      </c>
      <c r="G200" s="164">
        <v>45717</v>
      </c>
      <c r="H200" s="164">
        <v>46022</v>
      </c>
      <c r="I200" s="165"/>
      <c r="J200" s="165"/>
      <c r="K200" s="185">
        <v>0.25</v>
      </c>
      <c r="L200" s="186"/>
      <c r="M200" s="186"/>
      <c r="N200" s="186">
        <v>0.25</v>
      </c>
      <c r="O200" s="186"/>
      <c r="P200" s="186"/>
      <c r="Q200" s="186">
        <v>0.25</v>
      </c>
      <c r="R200" s="186"/>
      <c r="S200" s="186"/>
      <c r="T200" s="186">
        <v>0.25</v>
      </c>
      <c r="U200" s="167">
        <f t="shared" si="6"/>
        <v>1</v>
      </c>
      <c r="V200" s="163" t="s">
        <v>654</v>
      </c>
      <c r="W200" s="163"/>
      <c r="X200" s="163"/>
      <c r="Y200" s="173">
        <v>0.25</v>
      </c>
      <c r="Z200" s="162"/>
      <c r="AA200" s="162"/>
      <c r="AB200" s="162"/>
      <c r="AC200" s="162"/>
      <c r="AD200" s="162"/>
      <c r="AE200" s="162"/>
      <c r="AF200" s="162"/>
      <c r="AG200" s="162"/>
      <c r="AH200" s="162"/>
      <c r="AI200" s="170">
        <f t="shared" si="7"/>
        <v>0.25</v>
      </c>
      <c r="AJ200" s="170">
        <f t="shared" si="8"/>
        <v>1</v>
      </c>
      <c r="AK200" s="48"/>
      <c r="AL200" s="72"/>
    </row>
    <row r="201" spans="1:38" ht="30" x14ac:dyDescent="0.2">
      <c r="A201" s="171" t="s">
        <v>673</v>
      </c>
      <c r="B201" s="163" t="s">
        <v>327</v>
      </c>
      <c r="C201" s="176" t="s">
        <v>742</v>
      </c>
      <c r="D201" s="163" t="s">
        <v>674</v>
      </c>
      <c r="E201" s="264" t="s">
        <v>1155</v>
      </c>
      <c r="F201" s="162" t="s">
        <v>747</v>
      </c>
      <c r="G201" s="164">
        <v>45717</v>
      </c>
      <c r="H201" s="164">
        <v>46022</v>
      </c>
      <c r="I201" s="165"/>
      <c r="J201" s="165"/>
      <c r="K201" s="185">
        <v>0.25</v>
      </c>
      <c r="L201" s="186"/>
      <c r="M201" s="186"/>
      <c r="N201" s="186">
        <v>0.25</v>
      </c>
      <c r="O201" s="186"/>
      <c r="P201" s="186"/>
      <c r="Q201" s="186">
        <v>0.25</v>
      </c>
      <c r="R201" s="186"/>
      <c r="S201" s="186"/>
      <c r="T201" s="186">
        <v>0.25</v>
      </c>
      <c r="U201" s="167">
        <f t="shared" ref="U201:U264" si="10">SUM(I201:T201)</f>
        <v>1</v>
      </c>
      <c r="V201" s="163" t="s">
        <v>654</v>
      </c>
      <c r="W201" s="163"/>
      <c r="X201" s="163"/>
      <c r="Y201" s="173">
        <v>0.25</v>
      </c>
      <c r="Z201" s="162"/>
      <c r="AA201" s="162"/>
      <c r="AB201" s="162"/>
      <c r="AC201" s="162"/>
      <c r="AD201" s="162"/>
      <c r="AE201" s="162"/>
      <c r="AF201" s="162"/>
      <c r="AG201" s="162"/>
      <c r="AH201" s="162"/>
      <c r="AI201" s="170">
        <f t="shared" ref="AI201:AI264" si="11">SUM(W201:AH201)</f>
        <v>0.25</v>
      </c>
      <c r="AJ201" s="170">
        <f t="shared" ref="AJ201:AJ262" si="12">AI201/SUM(I201:K201)</f>
        <v>1</v>
      </c>
      <c r="AK201" s="48"/>
      <c r="AL201" s="72"/>
    </row>
    <row r="202" spans="1:38" ht="30" x14ac:dyDescent="0.2">
      <c r="A202" s="171" t="s">
        <v>673</v>
      </c>
      <c r="B202" s="163" t="s">
        <v>327</v>
      </c>
      <c r="C202" s="176" t="s">
        <v>742</v>
      </c>
      <c r="D202" s="163" t="s">
        <v>674</v>
      </c>
      <c r="E202" s="264" t="s">
        <v>1156</v>
      </c>
      <c r="F202" s="162" t="s">
        <v>705</v>
      </c>
      <c r="G202" s="164">
        <v>45717</v>
      </c>
      <c r="H202" s="164">
        <v>46022</v>
      </c>
      <c r="I202" s="165"/>
      <c r="J202" s="165"/>
      <c r="K202" s="185">
        <v>0.25</v>
      </c>
      <c r="L202" s="186"/>
      <c r="M202" s="186"/>
      <c r="N202" s="186">
        <v>0.25</v>
      </c>
      <c r="O202" s="186"/>
      <c r="P202" s="186"/>
      <c r="Q202" s="186">
        <v>0.25</v>
      </c>
      <c r="R202" s="186"/>
      <c r="S202" s="186"/>
      <c r="T202" s="186">
        <v>0.25</v>
      </c>
      <c r="U202" s="167">
        <f t="shared" si="10"/>
        <v>1</v>
      </c>
      <c r="V202" s="163" t="s">
        <v>654</v>
      </c>
      <c r="W202" s="163"/>
      <c r="X202" s="163"/>
      <c r="Y202" s="173">
        <v>0.25</v>
      </c>
      <c r="Z202" s="162"/>
      <c r="AA202" s="162"/>
      <c r="AB202" s="162"/>
      <c r="AC202" s="162"/>
      <c r="AD202" s="162"/>
      <c r="AE202" s="162"/>
      <c r="AF202" s="162"/>
      <c r="AG202" s="162"/>
      <c r="AH202" s="162"/>
      <c r="AI202" s="170">
        <f t="shared" si="11"/>
        <v>0.25</v>
      </c>
      <c r="AJ202" s="170">
        <f t="shared" si="12"/>
        <v>1</v>
      </c>
      <c r="AK202" s="48"/>
      <c r="AL202" s="72"/>
    </row>
    <row r="203" spans="1:38" ht="30" x14ac:dyDescent="0.2">
      <c r="A203" s="171" t="s">
        <v>673</v>
      </c>
      <c r="B203" s="163" t="s">
        <v>327</v>
      </c>
      <c r="C203" s="176" t="s">
        <v>742</v>
      </c>
      <c r="D203" s="163" t="s">
        <v>674</v>
      </c>
      <c r="E203" s="264" t="s">
        <v>1157</v>
      </c>
      <c r="F203" s="162" t="s">
        <v>748</v>
      </c>
      <c r="G203" s="164">
        <v>45748</v>
      </c>
      <c r="H203" s="164">
        <v>46022</v>
      </c>
      <c r="I203" s="185"/>
      <c r="J203" s="185"/>
      <c r="K203" s="185"/>
      <c r="L203" s="186">
        <v>0.33</v>
      </c>
      <c r="M203" s="186"/>
      <c r="N203" s="186"/>
      <c r="O203" s="166"/>
      <c r="P203" s="166">
        <v>0.33</v>
      </c>
      <c r="Q203" s="166"/>
      <c r="R203" s="166"/>
      <c r="S203" s="186"/>
      <c r="T203" s="186">
        <v>0.34</v>
      </c>
      <c r="U203" s="167">
        <f t="shared" si="10"/>
        <v>1</v>
      </c>
      <c r="V203" s="163" t="s">
        <v>654</v>
      </c>
      <c r="W203" s="163"/>
      <c r="X203" s="163"/>
      <c r="Y203" s="163"/>
      <c r="Z203" s="162"/>
      <c r="AA203" s="162"/>
      <c r="AB203" s="162"/>
      <c r="AC203" s="162"/>
      <c r="AD203" s="162"/>
      <c r="AE203" s="162"/>
      <c r="AF203" s="162"/>
      <c r="AG203" s="162"/>
      <c r="AH203" s="162"/>
      <c r="AI203" s="170">
        <f t="shared" si="11"/>
        <v>0</v>
      </c>
      <c r="AJ203" s="170" t="s">
        <v>153</v>
      </c>
      <c r="AK203" s="48" t="s">
        <v>519</v>
      </c>
      <c r="AL203" s="72"/>
    </row>
    <row r="204" spans="1:38" ht="75" x14ac:dyDescent="0.2">
      <c r="A204" s="171" t="s">
        <v>673</v>
      </c>
      <c r="B204" s="163" t="s">
        <v>358</v>
      </c>
      <c r="C204" s="176" t="s">
        <v>749</v>
      </c>
      <c r="D204" s="163" t="s">
        <v>674</v>
      </c>
      <c r="E204" s="264" t="s">
        <v>1158</v>
      </c>
      <c r="F204" s="172" t="s">
        <v>750</v>
      </c>
      <c r="G204" s="164">
        <v>45658</v>
      </c>
      <c r="H204" s="164">
        <v>46022</v>
      </c>
      <c r="I204" s="179">
        <v>0.08</v>
      </c>
      <c r="J204" s="179">
        <v>0.08</v>
      </c>
      <c r="K204" s="179">
        <v>0.08</v>
      </c>
      <c r="L204" s="178">
        <v>0.08</v>
      </c>
      <c r="M204" s="178">
        <v>0.08</v>
      </c>
      <c r="N204" s="178">
        <v>0.08</v>
      </c>
      <c r="O204" s="178">
        <v>0.08</v>
      </c>
      <c r="P204" s="178">
        <v>0.08</v>
      </c>
      <c r="Q204" s="178">
        <v>0.09</v>
      </c>
      <c r="R204" s="178">
        <v>0.09</v>
      </c>
      <c r="S204" s="178">
        <v>0.09</v>
      </c>
      <c r="T204" s="178">
        <v>0.09</v>
      </c>
      <c r="U204" s="167">
        <f t="shared" si="10"/>
        <v>0.99999999999999989</v>
      </c>
      <c r="V204" s="163" t="s">
        <v>359</v>
      </c>
      <c r="W204" s="178">
        <v>0.08</v>
      </c>
      <c r="X204" s="187">
        <v>0.08</v>
      </c>
      <c r="Y204" s="187">
        <v>0.08</v>
      </c>
      <c r="Z204" s="162"/>
      <c r="AA204" s="162"/>
      <c r="AB204" s="162"/>
      <c r="AC204" s="162"/>
      <c r="AD204" s="162"/>
      <c r="AE204" s="162"/>
      <c r="AF204" s="162"/>
      <c r="AG204" s="162"/>
      <c r="AH204" s="162"/>
      <c r="AI204" s="170">
        <f t="shared" si="11"/>
        <v>0.24</v>
      </c>
      <c r="AJ204" s="170">
        <f t="shared" si="12"/>
        <v>1</v>
      </c>
      <c r="AK204" s="48"/>
      <c r="AL204" s="72"/>
    </row>
    <row r="205" spans="1:38" ht="75" x14ac:dyDescent="0.2">
      <c r="A205" s="171" t="s">
        <v>673</v>
      </c>
      <c r="B205" s="163" t="s">
        <v>358</v>
      </c>
      <c r="C205" s="176" t="s">
        <v>749</v>
      </c>
      <c r="D205" s="163" t="s">
        <v>674</v>
      </c>
      <c r="E205" s="264" t="s">
        <v>1159</v>
      </c>
      <c r="F205" s="188" t="s">
        <v>751</v>
      </c>
      <c r="G205" s="164">
        <v>45658</v>
      </c>
      <c r="H205" s="164">
        <v>46022</v>
      </c>
      <c r="I205" s="179"/>
      <c r="J205" s="179">
        <v>0.09</v>
      </c>
      <c r="K205" s="179">
        <v>0.09</v>
      </c>
      <c r="L205" s="178">
        <v>0.09</v>
      </c>
      <c r="M205" s="178">
        <v>0.09</v>
      </c>
      <c r="N205" s="178">
        <v>0.09</v>
      </c>
      <c r="O205" s="178">
        <v>0.09</v>
      </c>
      <c r="P205" s="178">
        <v>0.09</v>
      </c>
      <c r="Q205" s="178">
        <v>0.09</v>
      </c>
      <c r="R205" s="178">
        <v>0.09</v>
      </c>
      <c r="S205" s="178">
        <v>0.09</v>
      </c>
      <c r="T205" s="178">
        <v>0.1</v>
      </c>
      <c r="U205" s="167">
        <f t="shared" si="10"/>
        <v>0.99999999999999978</v>
      </c>
      <c r="V205" s="163" t="s">
        <v>359</v>
      </c>
      <c r="W205" s="163"/>
      <c r="X205" s="178">
        <v>0.09</v>
      </c>
      <c r="Y205" s="187">
        <v>0.09</v>
      </c>
      <c r="Z205" s="162"/>
      <c r="AA205" s="162"/>
      <c r="AB205" s="162"/>
      <c r="AC205" s="162"/>
      <c r="AD205" s="162"/>
      <c r="AE205" s="162"/>
      <c r="AF205" s="162"/>
      <c r="AG205" s="162"/>
      <c r="AH205" s="162"/>
      <c r="AI205" s="170">
        <f t="shared" si="11"/>
        <v>0.18</v>
      </c>
      <c r="AJ205" s="170">
        <f t="shared" si="12"/>
        <v>1</v>
      </c>
      <c r="AK205" s="48"/>
      <c r="AL205" s="72"/>
    </row>
    <row r="206" spans="1:38" ht="45" x14ac:dyDescent="0.2">
      <c r="A206" s="171" t="s">
        <v>673</v>
      </c>
      <c r="B206" s="163" t="s">
        <v>358</v>
      </c>
      <c r="C206" s="176" t="s">
        <v>752</v>
      </c>
      <c r="D206" s="163" t="s">
        <v>674</v>
      </c>
      <c r="E206" s="264" t="s">
        <v>1160</v>
      </c>
      <c r="F206" s="172" t="s">
        <v>753</v>
      </c>
      <c r="G206" s="164">
        <v>45658</v>
      </c>
      <c r="H206" s="164">
        <v>46022</v>
      </c>
      <c r="I206" s="179"/>
      <c r="J206" s="179">
        <v>0.08</v>
      </c>
      <c r="K206" s="179">
        <v>0.09</v>
      </c>
      <c r="L206" s="178">
        <v>0.08</v>
      </c>
      <c r="M206" s="178">
        <v>0.08</v>
      </c>
      <c r="N206" s="178">
        <v>0.09</v>
      </c>
      <c r="O206" s="178">
        <v>0.09</v>
      </c>
      <c r="P206" s="178">
        <v>0.09</v>
      </c>
      <c r="Q206" s="178">
        <v>0.11</v>
      </c>
      <c r="R206" s="178">
        <v>0.09</v>
      </c>
      <c r="S206" s="178">
        <v>0.09</v>
      </c>
      <c r="T206" s="178">
        <v>0.11</v>
      </c>
      <c r="U206" s="167">
        <f t="shared" si="10"/>
        <v>0.99999999999999989</v>
      </c>
      <c r="V206" s="163" t="s">
        <v>359</v>
      </c>
      <c r="W206" s="163"/>
      <c r="X206" s="178">
        <v>0.08</v>
      </c>
      <c r="Y206" s="187">
        <v>0.09</v>
      </c>
      <c r="Z206" s="162"/>
      <c r="AA206" s="162"/>
      <c r="AB206" s="162"/>
      <c r="AC206" s="162"/>
      <c r="AD206" s="162"/>
      <c r="AE206" s="162"/>
      <c r="AF206" s="162"/>
      <c r="AG206" s="162"/>
      <c r="AH206" s="162"/>
      <c r="AI206" s="170">
        <f t="shared" si="11"/>
        <v>0.16999999999999998</v>
      </c>
      <c r="AJ206" s="170">
        <f t="shared" si="12"/>
        <v>1</v>
      </c>
      <c r="AK206" s="48"/>
      <c r="AL206" s="72"/>
    </row>
    <row r="207" spans="1:38" ht="45" x14ac:dyDescent="0.2">
      <c r="A207" s="171" t="s">
        <v>673</v>
      </c>
      <c r="B207" s="163" t="s">
        <v>358</v>
      </c>
      <c r="C207" s="176" t="s">
        <v>752</v>
      </c>
      <c r="D207" s="163" t="s">
        <v>674</v>
      </c>
      <c r="E207" s="264" t="s">
        <v>1161</v>
      </c>
      <c r="F207" s="172" t="s">
        <v>754</v>
      </c>
      <c r="G207" s="164">
        <v>45658</v>
      </c>
      <c r="H207" s="164">
        <v>46022</v>
      </c>
      <c r="I207" s="179"/>
      <c r="J207" s="179">
        <v>0.05</v>
      </c>
      <c r="K207" s="179">
        <v>0.1</v>
      </c>
      <c r="L207" s="178">
        <v>0.1</v>
      </c>
      <c r="M207" s="178">
        <v>0.1</v>
      </c>
      <c r="N207" s="178">
        <v>0.1</v>
      </c>
      <c r="O207" s="178">
        <v>0.1</v>
      </c>
      <c r="P207" s="178">
        <v>0.1</v>
      </c>
      <c r="Q207" s="178">
        <v>0.1</v>
      </c>
      <c r="R207" s="178">
        <v>0.1</v>
      </c>
      <c r="S207" s="178">
        <v>0.1</v>
      </c>
      <c r="T207" s="178">
        <v>0.05</v>
      </c>
      <c r="U207" s="167">
        <f t="shared" si="10"/>
        <v>0.99999999999999989</v>
      </c>
      <c r="V207" s="163" t="s">
        <v>359</v>
      </c>
      <c r="W207" s="163"/>
      <c r="X207" s="178">
        <v>0.05</v>
      </c>
      <c r="Y207" s="187">
        <v>0.1</v>
      </c>
      <c r="Z207" s="162"/>
      <c r="AA207" s="162"/>
      <c r="AB207" s="162"/>
      <c r="AC207" s="162"/>
      <c r="AD207" s="162"/>
      <c r="AE207" s="162"/>
      <c r="AF207" s="162"/>
      <c r="AG207" s="162"/>
      <c r="AH207" s="162"/>
      <c r="AI207" s="170">
        <f t="shared" si="11"/>
        <v>0.15000000000000002</v>
      </c>
      <c r="AJ207" s="170">
        <f t="shared" si="12"/>
        <v>1</v>
      </c>
      <c r="AK207" s="48"/>
      <c r="AL207" s="72"/>
    </row>
    <row r="208" spans="1:38" ht="60" x14ac:dyDescent="0.2">
      <c r="A208" s="171" t="s">
        <v>673</v>
      </c>
      <c r="B208" s="163" t="s">
        <v>358</v>
      </c>
      <c r="C208" s="176" t="s">
        <v>755</v>
      </c>
      <c r="D208" s="163" t="s">
        <v>674</v>
      </c>
      <c r="E208" s="264" t="s">
        <v>1162</v>
      </c>
      <c r="F208" s="172" t="s">
        <v>756</v>
      </c>
      <c r="G208" s="164">
        <v>45658</v>
      </c>
      <c r="H208" s="164">
        <v>46022</v>
      </c>
      <c r="I208" s="179">
        <v>0.08</v>
      </c>
      <c r="J208" s="179">
        <v>0.08</v>
      </c>
      <c r="K208" s="179">
        <v>0.09</v>
      </c>
      <c r="L208" s="178">
        <v>0.08</v>
      </c>
      <c r="M208" s="178">
        <v>0.08</v>
      </c>
      <c r="N208" s="178">
        <v>0.09</v>
      </c>
      <c r="O208" s="178">
        <v>0.08</v>
      </c>
      <c r="P208" s="178">
        <v>0.08</v>
      </c>
      <c r="Q208" s="178">
        <v>0.09</v>
      </c>
      <c r="R208" s="178">
        <v>0.08</v>
      </c>
      <c r="S208" s="178">
        <v>0.08</v>
      </c>
      <c r="T208" s="178">
        <v>0.09</v>
      </c>
      <c r="U208" s="167">
        <f t="shared" si="10"/>
        <v>0.99999999999999978</v>
      </c>
      <c r="V208" s="163" t="s">
        <v>359</v>
      </c>
      <c r="W208" s="178">
        <v>0.08</v>
      </c>
      <c r="X208" s="187">
        <v>0.08</v>
      </c>
      <c r="Y208" s="187">
        <v>0.09</v>
      </c>
      <c r="Z208" s="162"/>
      <c r="AA208" s="162"/>
      <c r="AB208" s="162"/>
      <c r="AC208" s="162"/>
      <c r="AD208" s="162"/>
      <c r="AE208" s="162"/>
      <c r="AF208" s="162"/>
      <c r="AG208" s="162"/>
      <c r="AH208" s="162"/>
      <c r="AI208" s="170">
        <f t="shared" si="11"/>
        <v>0.25</v>
      </c>
      <c r="AJ208" s="170">
        <f t="shared" si="12"/>
        <v>1</v>
      </c>
      <c r="AK208" s="48"/>
      <c r="AL208" s="72"/>
    </row>
    <row r="209" spans="1:38" ht="45" x14ac:dyDescent="0.2">
      <c r="A209" s="171" t="s">
        <v>673</v>
      </c>
      <c r="B209" s="163" t="s">
        <v>358</v>
      </c>
      <c r="C209" s="176" t="s">
        <v>755</v>
      </c>
      <c r="D209" s="163" t="s">
        <v>674</v>
      </c>
      <c r="E209" s="264" t="s">
        <v>1163</v>
      </c>
      <c r="F209" s="172" t="s">
        <v>757</v>
      </c>
      <c r="G209" s="164">
        <v>45658</v>
      </c>
      <c r="H209" s="164">
        <v>46022</v>
      </c>
      <c r="I209" s="179">
        <v>0.08</v>
      </c>
      <c r="J209" s="179">
        <v>0.08</v>
      </c>
      <c r="K209" s="179">
        <v>0.09</v>
      </c>
      <c r="L209" s="178">
        <v>0.08</v>
      </c>
      <c r="M209" s="178">
        <v>0.08</v>
      </c>
      <c r="N209" s="178">
        <v>0.09</v>
      </c>
      <c r="O209" s="178">
        <v>0.08</v>
      </c>
      <c r="P209" s="178">
        <v>0.08</v>
      </c>
      <c r="Q209" s="178">
        <v>0.09</v>
      </c>
      <c r="R209" s="178">
        <v>0.08</v>
      </c>
      <c r="S209" s="178">
        <v>0.08</v>
      </c>
      <c r="T209" s="178">
        <v>0.09</v>
      </c>
      <c r="U209" s="167">
        <f t="shared" si="10"/>
        <v>0.99999999999999978</v>
      </c>
      <c r="V209" s="163" t="s">
        <v>359</v>
      </c>
      <c r="W209" s="178">
        <v>0.08</v>
      </c>
      <c r="X209" s="187">
        <v>0.08</v>
      </c>
      <c r="Y209" s="187">
        <v>0.09</v>
      </c>
      <c r="Z209" s="162"/>
      <c r="AA209" s="162"/>
      <c r="AB209" s="162"/>
      <c r="AC209" s="162"/>
      <c r="AD209" s="162"/>
      <c r="AE209" s="162"/>
      <c r="AF209" s="162"/>
      <c r="AG209" s="162"/>
      <c r="AH209" s="162"/>
      <c r="AI209" s="170">
        <f t="shared" si="11"/>
        <v>0.25</v>
      </c>
      <c r="AJ209" s="170">
        <f t="shared" si="12"/>
        <v>1</v>
      </c>
      <c r="AK209" s="48"/>
      <c r="AL209" s="72"/>
    </row>
    <row r="210" spans="1:38" ht="45" x14ac:dyDescent="0.2">
      <c r="A210" s="171" t="s">
        <v>673</v>
      </c>
      <c r="B210" s="163" t="s">
        <v>358</v>
      </c>
      <c r="C210" s="176" t="s">
        <v>755</v>
      </c>
      <c r="D210" s="163" t="s">
        <v>674</v>
      </c>
      <c r="E210" s="264" t="s">
        <v>1164</v>
      </c>
      <c r="F210" s="172" t="s">
        <v>758</v>
      </c>
      <c r="G210" s="164">
        <v>45658</v>
      </c>
      <c r="H210" s="164">
        <v>46022</v>
      </c>
      <c r="I210" s="179">
        <v>0.08</v>
      </c>
      <c r="J210" s="179">
        <v>0.08</v>
      </c>
      <c r="K210" s="179">
        <v>0.09</v>
      </c>
      <c r="L210" s="178">
        <v>0.08</v>
      </c>
      <c r="M210" s="178">
        <v>0.08</v>
      </c>
      <c r="N210" s="178">
        <v>0.09</v>
      </c>
      <c r="O210" s="178">
        <v>0.08</v>
      </c>
      <c r="P210" s="178">
        <v>0.08</v>
      </c>
      <c r="Q210" s="178">
        <v>0.09</v>
      </c>
      <c r="R210" s="178">
        <v>0.08</v>
      </c>
      <c r="S210" s="178">
        <v>0.08</v>
      </c>
      <c r="T210" s="178">
        <v>0.09</v>
      </c>
      <c r="U210" s="167">
        <f t="shared" si="10"/>
        <v>0.99999999999999978</v>
      </c>
      <c r="V210" s="163" t="s">
        <v>359</v>
      </c>
      <c r="W210" s="178">
        <v>0.08</v>
      </c>
      <c r="X210" s="187">
        <v>0.08</v>
      </c>
      <c r="Y210" s="187">
        <v>0.09</v>
      </c>
      <c r="Z210" s="162"/>
      <c r="AA210" s="162"/>
      <c r="AB210" s="162"/>
      <c r="AC210" s="162"/>
      <c r="AD210" s="162"/>
      <c r="AE210" s="162"/>
      <c r="AF210" s="162"/>
      <c r="AG210" s="162"/>
      <c r="AH210" s="162"/>
      <c r="AI210" s="170">
        <f t="shared" si="11"/>
        <v>0.25</v>
      </c>
      <c r="AJ210" s="170">
        <f t="shared" si="12"/>
        <v>1</v>
      </c>
      <c r="AK210" s="48"/>
      <c r="AL210" s="72"/>
    </row>
    <row r="211" spans="1:38" ht="45" x14ac:dyDescent="0.2">
      <c r="A211" s="171" t="s">
        <v>673</v>
      </c>
      <c r="B211" s="163" t="s">
        <v>358</v>
      </c>
      <c r="C211" s="162" t="s">
        <v>759</v>
      </c>
      <c r="D211" s="163" t="s">
        <v>674</v>
      </c>
      <c r="E211" s="264" t="s">
        <v>1165</v>
      </c>
      <c r="F211" s="172" t="s">
        <v>760</v>
      </c>
      <c r="G211" s="164">
        <v>45658</v>
      </c>
      <c r="H211" s="164">
        <v>46022</v>
      </c>
      <c r="I211" s="175">
        <v>0.05</v>
      </c>
      <c r="J211" s="175">
        <v>0.05</v>
      </c>
      <c r="K211" s="175">
        <v>0.09</v>
      </c>
      <c r="L211" s="173">
        <v>0.09</v>
      </c>
      <c r="M211" s="173">
        <v>0.09</v>
      </c>
      <c r="N211" s="173">
        <v>0.09</v>
      </c>
      <c r="O211" s="173">
        <v>0.09</v>
      </c>
      <c r="P211" s="173">
        <v>0.09</v>
      </c>
      <c r="Q211" s="173">
        <v>0.09</v>
      </c>
      <c r="R211" s="173">
        <v>0.09</v>
      </c>
      <c r="S211" s="173">
        <v>0.09</v>
      </c>
      <c r="T211" s="173">
        <v>0.09</v>
      </c>
      <c r="U211" s="167">
        <f t="shared" si="10"/>
        <v>0.99999999999999978</v>
      </c>
      <c r="V211" s="163" t="s">
        <v>359</v>
      </c>
      <c r="W211" s="173">
        <v>0.05</v>
      </c>
      <c r="X211" s="189">
        <v>0.05</v>
      </c>
      <c r="Y211" s="189">
        <v>0.09</v>
      </c>
      <c r="Z211" s="162"/>
      <c r="AA211" s="162"/>
      <c r="AB211" s="162"/>
      <c r="AC211" s="162"/>
      <c r="AD211" s="162"/>
      <c r="AE211" s="162"/>
      <c r="AF211" s="162"/>
      <c r="AG211" s="162"/>
      <c r="AH211" s="162"/>
      <c r="AI211" s="170">
        <f t="shared" si="11"/>
        <v>0.19</v>
      </c>
      <c r="AJ211" s="170">
        <f t="shared" si="12"/>
        <v>1</v>
      </c>
      <c r="AK211" s="48"/>
      <c r="AL211" s="72"/>
    </row>
    <row r="212" spans="1:38" ht="45" x14ac:dyDescent="0.2">
      <c r="A212" s="171" t="s">
        <v>673</v>
      </c>
      <c r="B212" s="163" t="s">
        <v>358</v>
      </c>
      <c r="C212" s="162" t="s">
        <v>759</v>
      </c>
      <c r="D212" s="163" t="s">
        <v>674</v>
      </c>
      <c r="E212" s="264" t="s">
        <v>1166</v>
      </c>
      <c r="F212" s="172" t="s">
        <v>761</v>
      </c>
      <c r="G212" s="164">
        <v>45658</v>
      </c>
      <c r="H212" s="164">
        <v>46022</v>
      </c>
      <c r="I212" s="175">
        <v>0.09</v>
      </c>
      <c r="J212" s="175">
        <v>0.09</v>
      </c>
      <c r="K212" s="175">
        <v>0.09</v>
      </c>
      <c r="L212" s="173">
        <v>0.08</v>
      </c>
      <c r="M212" s="173">
        <v>0.08</v>
      </c>
      <c r="N212" s="173">
        <v>0.08</v>
      </c>
      <c r="O212" s="173">
        <v>0.08</v>
      </c>
      <c r="P212" s="173">
        <v>0.08</v>
      </c>
      <c r="Q212" s="173">
        <v>0.08</v>
      </c>
      <c r="R212" s="173">
        <v>0.08</v>
      </c>
      <c r="S212" s="173">
        <v>0.08</v>
      </c>
      <c r="T212" s="173">
        <v>0.09</v>
      </c>
      <c r="U212" s="167">
        <f t="shared" si="10"/>
        <v>0.99999999999999978</v>
      </c>
      <c r="V212" s="163" t="s">
        <v>359</v>
      </c>
      <c r="W212" s="173">
        <v>0.09</v>
      </c>
      <c r="X212" s="189">
        <v>0.09</v>
      </c>
      <c r="Y212" s="189">
        <v>0.09</v>
      </c>
      <c r="Z212" s="162"/>
      <c r="AA212" s="162"/>
      <c r="AB212" s="162"/>
      <c r="AC212" s="162"/>
      <c r="AD212" s="162"/>
      <c r="AE212" s="162"/>
      <c r="AF212" s="162"/>
      <c r="AG212" s="162"/>
      <c r="AH212" s="162"/>
      <c r="AI212" s="170">
        <f t="shared" si="11"/>
        <v>0.27</v>
      </c>
      <c r="AJ212" s="170">
        <f t="shared" si="12"/>
        <v>1</v>
      </c>
      <c r="AK212" s="48"/>
      <c r="AL212" s="72"/>
    </row>
    <row r="213" spans="1:38" ht="45" x14ac:dyDescent="0.2">
      <c r="A213" s="171" t="s">
        <v>673</v>
      </c>
      <c r="B213" s="163" t="s">
        <v>358</v>
      </c>
      <c r="C213" s="162" t="s">
        <v>759</v>
      </c>
      <c r="D213" s="163" t="s">
        <v>674</v>
      </c>
      <c r="E213" s="264" t="s">
        <v>1167</v>
      </c>
      <c r="F213" s="172" t="s">
        <v>762</v>
      </c>
      <c r="G213" s="164">
        <v>45658</v>
      </c>
      <c r="H213" s="164">
        <v>46022</v>
      </c>
      <c r="I213" s="175">
        <v>0.08</v>
      </c>
      <c r="J213" s="175">
        <v>0.08</v>
      </c>
      <c r="K213" s="175">
        <v>0.09</v>
      </c>
      <c r="L213" s="173">
        <v>0.08</v>
      </c>
      <c r="M213" s="173">
        <v>0.08</v>
      </c>
      <c r="N213" s="173">
        <v>0.09</v>
      </c>
      <c r="O213" s="173">
        <v>0.08</v>
      </c>
      <c r="P213" s="173">
        <v>0.08</v>
      </c>
      <c r="Q213" s="173">
        <v>0.09</v>
      </c>
      <c r="R213" s="173">
        <v>0.08</v>
      </c>
      <c r="S213" s="173">
        <v>0.08</v>
      </c>
      <c r="T213" s="173">
        <v>0.09</v>
      </c>
      <c r="U213" s="167">
        <f t="shared" si="10"/>
        <v>0.99999999999999978</v>
      </c>
      <c r="V213" s="163" t="s">
        <v>359</v>
      </c>
      <c r="W213" s="173">
        <v>0.08</v>
      </c>
      <c r="X213" s="189">
        <v>0.08</v>
      </c>
      <c r="Y213" s="189">
        <v>0.09</v>
      </c>
      <c r="Z213" s="162"/>
      <c r="AA213" s="162"/>
      <c r="AB213" s="162"/>
      <c r="AC213" s="162"/>
      <c r="AD213" s="162"/>
      <c r="AE213" s="162"/>
      <c r="AF213" s="162"/>
      <c r="AG213" s="162"/>
      <c r="AH213" s="162"/>
      <c r="AI213" s="170">
        <f t="shared" si="11"/>
        <v>0.25</v>
      </c>
      <c r="AJ213" s="170">
        <f t="shared" si="12"/>
        <v>1</v>
      </c>
      <c r="AK213" s="48"/>
      <c r="AL213" s="72"/>
    </row>
    <row r="214" spans="1:38" ht="60" x14ac:dyDescent="0.2">
      <c r="A214" s="171" t="s">
        <v>673</v>
      </c>
      <c r="B214" s="163" t="s">
        <v>358</v>
      </c>
      <c r="C214" s="162" t="s">
        <v>759</v>
      </c>
      <c r="D214" s="163" t="s">
        <v>674</v>
      </c>
      <c r="E214" s="264" t="s">
        <v>1168</v>
      </c>
      <c r="F214" s="172" t="s">
        <v>763</v>
      </c>
      <c r="G214" s="164">
        <v>45658</v>
      </c>
      <c r="H214" s="164">
        <v>46022</v>
      </c>
      <c r="I214" s="175"/>
      <c r="J214" s="175"/>
      <c r="K214" s="175">
        <v>0.1</v>
      </c>
      <c r="L214" s="173">
        <v>0.1</v>
      </c>
      <c r="M214" s="173">
        <v>0.1</v>
      </c>
      <c r="N214" s="173">
        <v>0.1</v>
      </c>
      <c r="O214" s="173">
        <v>0.1</v>
      </c>
      <c r="P214" s="173">
        <v>0.1</v>
      </c>
      <c r="Q214" s="173">
        <v>0.1</v>
      </c>
      <c r="R214" s="173">
        <v>0.1</v>
      </c>
      <c r="S214" s="173">
        <v>0.1</v>
      </c>
      <c r="T214" s="173">
        <v>0.1</v>
      </c>
      <c r="U214" s="167">
        <f t="shared" si="10"/>
        <v>0.99999999999999989</v>
      </c>
      <c r="V214" s="163" t="s">
        <v>359</v>
      </c>
      <c r="W214" s="163"/>
      <c r="X214" s="163"/>
      <c r="Y214" s="173">
        <v>0.1</v>
      </c>
      <c r="Z214" s="162"/>
      <c r="AA214" s="162"/>
      <c r="AB214" s="162"/>
      <c r="AC214" s="162"/>
      <c r="AD214" s="162"/>
      <c r="AE214" s="162"/>
      <c r="AF214" s="162"/>
      <c r="AG214" s="162"/>
      <c r="AH214" s="162"/>
      <c r="AI214" s="170">
        <f t="shared" si="11"/>
        <v>0.1</v>
      </c>
      <c r="AJ214" s="170">
        <f t="shared" si="12"/>
        <v>1</v>
      </c>
      <c r="AK214" s="48"/>
      <c r="AL214" s="72"/>
    </row>
    <row r="215" spans="1:38" ht="45" x14ac:dyDescent="0.2">
      <c r="A215" s="171" t="s">
        <v>673</v>
      </c>
      <c r="B215" s="163" t="s">
        <v>358</v>
      </c>
      <c r="C215" s="162" t="s">
        <v>759</v>
      </c>
      <c r="D215" s="163" t="s">
        <v>674</v>
      </c>
      <c r="E215" s="264" t="s">
        <v>1169</v>
      </c>
      <c r="F215" s="172" t="s">
        <v>764</v>
      </c>
      <c r="G215" s="164">
        <v>45658</v>
      </c>
      <c r="H215" s="164">
        <v>46022</v>
      </c>
      <c r="I215" s="175">
        <v>0.08</v>
      </c>
      <c r="J215" s="175">
        <v>0.08</v>
      </c>
      <c r="K215" s="175">
        <v>0.08</v>
      </c>
      <c r="L215" s="173">
        <v>0.08</v>
      </c>
      <c r="M215" s="173">
        <v>0.08</v>
      </c>
      <c r="N215" s="173">
        <v>0.08</v>
      </c>
      <c r="O215" s="173">
        <v>0.08</v>
      </c>
      <c r="P215" s="173">
        <v>0.08</v>
      </c>
      <c r="Q215" s="173">
        <v>0.09</v>
      </c>
      <c r="R215" s="173">
        <v>0.09</v>
      </c>
      <c r="S215" s="173">
        <v>0.09</v>
      </c>
      <c r="T215" s="173">
        <v>0.09</v>
      </c>
      <c r="U215" s="167">
        <f t="shared" si="10"/>
        <v>0.99999999999999989</v>
      </c>
      <c r="V215" s="163" t="s">
        <v>359</v>
      </c>
      <c r="W215" s="173">
        <v>0.08</v>
      </c>
      <c r="X215" s="189">
        <v>0.08</v>
      </c>
      <c r="Y215" s="189">
        <v>0.08</v>
      </c>
      <c r="Z215" s="162"/>
      <c r="AA215" s="162"/>
      <c r="AB215" s="162"/>
      <c r="AC215" s="162"/>
      <c r="AD215" s="162"/>
      <c r="AE215" s="162"/>
      <c r="AF215" s="162"/>
      <c r="AG215" s="162"/>
      <c r="AH215" s="162"/>
      <c r="AI215" s="170">
        <f t="shared" si="11"/>
        <v>0.24</v>
      </c>
      <c r="AJ215" s="170">
        <f t="shared" si="12"/>
        <v>1</v>
      </c>
      <c r="AK215" s="48"/>
      <c r="AL215" s="72"/>
    </row>
    <row r="216" spans="1:38" ht="45" x14ac:dyDescent="0.2">
      <c r="A216" s="171" t="s">
        <v>673</v>
      </c>
      <c r="B216" s="163" t="s">
        <v>358</v>
      </c>
      <c r="C216" s="162" t="s">
        <v>759</v>
      </c>
      <c r="D216" s="163" t="s">
        <v>674</v>
      </c>
      <c r="E216" s="264" t="s">
        <v>1170</v>
      </c>
      <c r="F216" s="172" t="s">
        <v>765</v>
      </c>
      <c r="G216" s="164">
        <v>45658</v>
      </c>
      <c r="H216" s="164">
        <v>46022</v>
      </c>
      <c r="I216" s="175">
        <v>0.05</v>
      </c>
      <c r="J216" s="175">
        <v>0.05</v>
      </c>
      <c r="K216" s="175">
        <v>0.1</v>
      </c>
      <c r="L216" s="173">
        <v>0.05</v>
      </c>
      <c r="M216" s="173">
        <v>0.05</v>
      </c>
      <c r="N216" s="173">
        <v>0.1</v>
      </c>
      <c r="O216" s="173">
        <v>0.05</v>
      </c>
      <c r="P216" s="173">
        <v>0.05</v>
      </c>
      <c r="Q216" s="173">
        <v>0.1</v>
      </c>
      <c r="R216" s="173">
        <v>0.1</v>
      </c>
      <c r="S216" s="173">
        <v>0.15</v>
      </c>
      <c r="T216" s="173">
        <v>0.15</v>
      </c>
      <c r="U216" s="167">
        <f t="shared" si="10"/>
        <v>1</v>
      </c>
      <c r="V216" s="163" t="s">
        <v>359</v>
      </c>
      <c r="W216" s="173">
        <v>0.05</v>
      </c>
      <c r="X216" s="189">
        <v>0.05</v>
      </c>
      <c r="Y216" s="189">
        <v>0.1</v>
      </c>
      <c r="Z216" s="162"/>
      <c r="AA216" s="162"/>
      <c r="AB216" s="162"/>
      <c r="AC216" s="162"/>
      <c r="AD216" s="162"/>
      <c r="AE216" s="162"/>
      <c r="AF216" s="162"/>
      <c r="AG216" s="162"/>
      <c r="AH216" s="162"/>
      <c r="AI216" s="170">
        <f t="shared" si="11"/>
        <v>0.2</v>
      </c>
      <c r="AJ216" s="170">
        <f t="shared" si="12"/>
        <v>1</v>
      </c>
      <c r="AK216" s="48"/>
      <c r="AL216" s="72"/>
    </row>
    <row r="217" spans="1:38" ht="60" x14ac:dyDescent="0.2">
      <c r="A217" s="171" t="s">
        <v>673</v>
      </c>
      <c r="B217" s="163" t="s">
        <v>358</v>
      </c>
      <c r="C217" s="162" t="s">
        <v>766</v>
      </c>
      <c r="D217" s="163" t="s">
        <v>674</v>
      </c>
      <c r="E217" s="264" t="s">
        <v>1171</v>
      </c>
      <c r="F217" s="172" t="s">
        <v>767</v>
      </c>
      <c r="G217" s="164">
        <v>45658</v>
      </c>
      <c r="H217" s="164">
        <v>46022</v>
      </c>
      <c r="I217" s="175"/>
      <c r="J217" s="175">
        <v>0.08</v>
      </c>
      <c r="K217" s="175">
        <v>0.08</v>
      </c>
      <c r="L217" s="173">
        <v>0.09</v>
      </c>
      <c r="M217" s="173">
        <v>0.09</v>
      </c>
      <c r="N217" s="173">
        <v>0.09</v>
      </c>
      <c r="O217" s="173">
        <v>0.09</v>
      </c>
      <c r="P217" s="173">
        <v>0.09</v>
      </c>
      <c r="Q217" s="173">
        <v>0.09</v>
      </c>
      <c r="R217" s="173">
        <v>0.1</v>
      </c>
      <c r="S217" s="173">
        <v>0.1</v>
      </c>
      <c r="T217" s="173">
        <v>0.1</v>
      </c>
      <c r="U217" s="167">
        <f t="shared" si="10"/>
        <v>0.99999999999999978</v>
      </c>
      <c r="V217" s="163" t="s">
        <v>359</v>
      </c>
      <c r="W217" s="163" t="s">
        <v>768</v>
      </c>
      <c r="X217" s="189">
        <v>0.08</v>
      </c>
      <c r="Y217" s="189">
        <v>0.08</v>
      </c>
      <c r="Z217" s="162"/>
      <c r="AA217" s="162"/>
      <c r="AB217" s="162"/>
      <c r="AC217" s="162"/>
      <c r="AD217" s="162"/>
      <c r="AE217" s="162"/>
      <c r="AF217" s="162"/>
      <c r="AG217" s="162"/>
      <c r="AH217" s="162"/>
      <c r="AI217" s="170">
        <f t="shared" si="11"/>
        <v>0.16</v>
      </c>
      <c r="AJ217" s="170">
        <f t="shared" si="12"/>
        <v>1</v>
      </c>
      <c r="AK217" s="48"/>
      <c r="AL217" s="72"/>
    </row>
    <row r="218" spans="1:38" ht="75" x14ac:dyDescent="0.2">
      <c r="A218" s="171" t="s">
        <v>673</v>
      </c>
      <c r="B218" s="163" t="s">
        <v>358</v>
      </c>
      <c r="C218" s="162" t="s">
        <v>766</v>
      </c>
      <c r="D218" s="163" t="s">
        <v>674</v>
      </c>
      <c r="E218" s="264" t="s">
        <v>1172</v>
      </c>
      <c r="F218" s="172" t="s">
        <v>769</v>
      </c>
      <c r="G218" s="164">
        <v>45658</v>
      </c>
      <c r="H218" s="164">
        <v>46022</v>
      </c>
      <c r="I218" s="175"/>
      <c r="J218" s="175">
        <v>0.08</v>
      </c>
      <c r="K218" s="175">
        <v>0.08</v>
      </c>
      <c r="L218" s="173">
        <v>0.09</v>
      </c>
      <c r="M218" s="173">
        <v>0.09</v>
      </c>
      <c r="N218" s="173">
        <v>0.09</v>
      </c>
      <c r="O218" s="173">
        <v>0.09</v>
      </c>
      <c r="P218" s="173">
        <v>0.09</v>
      </c>
      <c r="Q218" s="173">
        <v>0.09</v>
      </c>
      <c r="R218" s="173">
        <v>0.1</v>
      </c>
      <c r="S218" s="173">
        <v>0.1</v>
      </c>
      <c r="T218" s="173">
        <v>0.1</v>
      </c>
      <c r="U218" s="167">
        <f t="shared" si="10"/>
        <v>0.99999999999999978</v>
      </c>
      <c r="V218" s="163" t="s">
        <v>359</v>
      </c>
      <c r="W218" s="163" t="s">
        <v>768</v>
      </c>
      <c r="X218" s="189">
        <v>0.08</v>
      </c>
      <c r="Y218" s="189">
        <v>0.08</v>
      </c>
      <c r="Z218" s="162"/>
      <c r="AA218" s="162"/>
      <c r="AB218" s="162"/>
      <c r="AC218" s="162"/>
      <c r="AD218" s="162"/>
      <c r="AE218" s="162"/>
      <c r="AF218" s="162"/>
      <c r="AG218" s="162"/>
      <c r="AH218" s="162"/>
      <c r="AI218" s="170">
        <f t="shared" si="11"/>
        <v>0.16</v>
      </c>
      <c r="AJ218" s="170">
        <f t="shared" si="12"/>
        <v>1</v>
      </c>
      <c r="AK218" s="48"/>
      <c r="AL218" s="72"/>
    </row>
    <row r="219" spans="1:38" ht="242.25" x14ac:dyDescent="0.2">
      <c r="A219" s="171" t="s">
        <v>673</v>
      </c>
      <c r="B219" s="163" t="s">
        <v>358</v>
      </c>
      <c r="C219" s="162" t="s">
        <v>387</v>
      </c>
      <c r="D219" s="163" t="s">
        <v>674</v>
      </c>
      <c r="E219" s="264" t="s">
        <v>1173</v>
      </c>
      <c r="F219" s="172" t="s">
        <v>770</v>
      </c>
      <c r="G219" s="164">
        <v>45658</v>
      </c>
      <c r="H219" s="164">
        <v>46022</v>
      </c>
      <c r="I219" s="179"/>
      <c r="J219" s="179"/>
      <c r="K219" s="179">
        <v>0.25</v>
      </c>
      <c r="L219" s="178"/>
      <c r="M219" s="178"/>
      <c r="N219" s="178">
        <v>0.25</v>
      </c>
      <c r="O219" s="178"/>
      <c r="P219" s="178"/>
      <c r="Q219" s="178">
        <v>0.25</v>
      </c>
      <c r="R219" s="178"/>
      <c r="S219" s="178"/>
      <c r="T219" s="178">
        <v>0.25</v>
      </c>
      <c r="U219" s="167">
        <f t="shared" si="10"/>
        <v>1</v>
      </c>
      <c r="V219" s="163" t="s">
        <v>359</v>
      </c>
      <c r="W219" s="163"/>
      <c r="X219" s="163"/>
      <c r="Y219" s="178">
        <v>0.17</v>
      </c>
      <c r="Z219" s="162"/>
      <c r="AA219" s="162"/>
      <c r="AB219" s="162"/>
      <c r="AC219" s="162"/>
      <c r="AD219" s="162"/>
      <c r="AE219" s="162"/>
      <c r="AF219" s="162"/>
      <c r="AG219" s="162"/>
      <c r="AH219" s="162"/>
      <c r="AI219" s="170">
        <f t="shared" si="11"/>
        <v>0.17</v>
      </c>
      <c r="AJ219" s="170">
        <f t="shared" si="12"/>
        <v>0.68</v>
      </c>
      <c r="AK219" s="48" t="s">
        <v>771</v>
      </c>
      <c r="AL219" s="72"/>
    </row>
    <row r="220" spans="1:38" ht="30" x14ac:dyDescent="0.2">
      <c r="A220" s="171" t="s">
        <v>673</v>
      </c>
      <c r="B220" s="163" t="s">
        <v>389</v>
      </c>
      <c r="C220" s="162" t="s">
        <v>357</v>
      </c>
      <c r="D220" s="163" t="s">
        <v>674</v>
      </c>
      <c r="E220" s="163" t="s">
        <v>1174</v>
      </c>
      <c r="F220" s="162" t="s">
        <v>772</v>
      </c>
      <c r="G220" s="190">
        <v>45658</v>
      </c>
      <c r="H220" s="190">
        <v>46022</v>
      </c>
      <c r="I220" s="165">
        <v>0.08</v>
      </c>
      <c r="J220" s="165">
        <v>0.08</v>
      </c>
      <c r="K220" s="165">
        <v>0.08</v>
      </c>
      <c r="L220" s="166">
        <v>0.08</v>
      </c>
      <c r="M220" s="166">
        <v>0.08</v>
      </c>
      <c r="N220" s="166">
        <v>0.08</v>
      </c>
      <c r="O220" s="166">
        <v>0.08</v>
      </c>
      <c r="P220" s="166">
        <v>0.08</v>
      </c>
      <c r="Q220" s="166">
        <v>0.09</v>
      </c>
      <c r="R220" s="166">
        <v>0.09</v>
      </c>
      <c r="S220" s="166">
        <v>0.09</v>
      </c>
      <c r="T220" s="166">
        <v>0.09</v>
      </c>
      <c r="U220" s="167">
        <f t="shared" si="10"/>
        <v>0.99999999999999989</v>
      </c>
      <c r="V220" s="163" t="s">
        <v>609</v>
      </c>
      <c r="W220" s="173">
        <v>0.08</v>
      </c>
      <c r="X220" s="173">
        <v>0.08</v>
      </c>
      <c r="Y220" s="173">
        <v>0.08</v>
      </c>
      <c r="Z220" s="162"/>
      <c r="AA220" s="162"/>
      <c r="AB220" s="162"/>
      <c r="AC220" s="162"/>
      <c r="AD220" s="162"/>
      <c r="AE220" s="162"/>
      <c r="AF220" s="162"/>
      <c r="AG220" s="162"/>
      <c r="AH220" s="162"/>
      <c r="AI220" s="170">
        <f t="shared" si="11"/>
        <v>0.24</v>
      </c>
      <c r="AJ220" s="170">
        <f t="shared" si="12"/>
        <v>1</v>
      </c>
      <c r="AK220" s="48"/>
      <c r="AL220" s="72"/>
    </row>
    <row r="221" spans="1:38" ht="45" x14ac:dyDescent="0.2">
      <c r="A221" s="171" t="s">
        <v>673</v>
      </c>
      <c r="B221" s="163" t="s">
        <v>389</v>
      </c>
      <c r="C221" s="162" t="s">
        <v>357</v>
      </c>
      <c r="D221" s="163" t="s">
        <v>674</v>
      </c>
      <c r="E221" s="163" t="s">
        <v>1175</v>
      </c>
      <c r="F221" s="162" t="s">
        <v>773</v>
      </c>
      <c r="G221" s="191">
        <v>45658</v>
      </c>
      <c r="H221" s="191">
        <v>46022</v>
      </c>
      <c r="I221" s="165">
        <v>0.08</v>
      </c>
      <c r="J221" s="165">
        <v>0.08</v>
      </c>
      <c r="K221" s="165">
        <v>0.08</v>
      </c>
      <c r="L221" s="166">
        <v>0.08</v>
      </c>
      <c r="M221" s="166">
        <v>0.08</v>
      </c>
      <c r="N221" s="166">
        <v>0.08</v>
      </c>
      <c r="O221" s="166">
        <v>0.08</v>
      </c>
      <c r="P221" s="166">
        <v>0.08</v>
      </c>
      <c r="Q221" s="166">
        <v>0.09</v>
      </c>
      <c r="R221" s="166">
        <v>0.09</v>
      </c>
      <c r="S221" s="166">
        <v>0.09</v>
      </c>
      <c r="T221" s="166">
        <v>0.09</v>
      </c>
      <c r="U221" s="167">
        <f t="shared" si="10"/>
        <v>0.99999999999999989</v>
      </c>
      <c r="V221" s="163" t="s">
        <v>609</v>
      </c>
      <c r="W221" s="173">
        <v>0</v>
      </c>
      <c r="X221" s="173">
        <v>0</v>
      </c>
      <c r="Y221" s="173">
        <v>0</v>
      </c>
      <c r="Z221" s="162"/>
      <c r="AA221" s="162"/>
      <c r="AB221" s="162"/>
      <c r="AC221" s="162"/>
      <c r="AD221" s="162"/>
      <c r="AE221" s="162"/>
      <c r="AF221" s="162"/>
      <c r="AG221" s="162"/>
      <c r="AH221" s="162"/>
      <c r="AI221" s="170">
        <f t="shared" si="11"/>
        <v>0</v>
      </c>
      <c r="AJ221" s="170">
        <f t="shared" si="12"/>
        <v>0</v>
      </c>
      <c r="AK221" s="192"/>
      <c r="AL221" s="72"/>
    </row>
    <row r="222" spans="1:38" ht="45" x14ac:dyDescent="0.2">
      <c r="A222" s="171" t="s">
        <v>673</v>
      </c>
      <c r="B222" s="163" t="s">
        <v>389</v>
      </c>
      <c r="C222" s="162" t="s">
        <v>357</v>
      </c>
      <c r="D222" s="163" t="s">
        <v>674</v>
      </c>
      <c r="E222" s="163" t="s">
        <v>1176</v>
      </c>
      <c r="F222" s="162" t="s">
        <v>774</v>
      </c>
      <c r="G222" s="190">
        <v>45658</v>
      </c>
      <c r="H222" s="190">
        <v>46022</v>
      </c>
      <c r="I222" s="165">
        <v>0.04</v>
      </c>
      <c r="J222" s="165">
        <v>0.04</v>
      </c>
      <c r="K222" s="165">
        <v>0.04</v>
      </c>
      <c r="L222" s="166">
        <v>0.08</v>
      </c>
      <c r="M222" s="166">
        <v>0.08</v>
      </c>
      <c r="N222" s="166">
        <v>0.08</v>
      </c>
      <c r="O222" s="166">
        <v>0.1</v>
      </c>
      <c r="P222" s="166">
        <v>0.1</v>
      </c>
      <c r="Q222" s="166">
        <v>0.1</v>
      </c>
      <c r="R222" s="166">
        <v>0.1</v>
      </c>
      <c r="S222" s="166">
        <v>0.12</v>
      </c>
      <c r="T222" s="166">
        <v>0.12</v>
      </c>
      <c r="U222" s="167">
        <f t="shared" si="10"/>
        <v>1</v>
      </c>
      <c r="V222" s="163" t="s">
        <v>609</v>
      </c>
      <c r="W222" s="173">
        <v>0.04</v>
      </c>
      <c r="X222" s="173">
        <v>0.04</v>
      </c>
      <c r="Y222" s="173">
        <v>0.04</v>
      </c>
      <c r="Z222" s="162"/>
      <c r="AA222" s="162"/>
      <c r="AB222" s="162"/>
      <c r="AC222" s="162"/>
      <c r="AD222" s="162"/>
      <c r="AE222" s="162"/>
      <c r="AF222" s="162"/>
      <c r="AG222" s="162"/>
      <c r="AH222" s="162"/>
      <c r="AI222" s="170">
        <f t="shared" si="11"/>
        <v>0.12</v>
      </c>
      <c r="AJ222" s="170">
        <f t="shared" si="12"/>
        <v>1</v>
      </c>
      <c r="AK222" s="48"/>
      <c r="AL222" s="72"/>
    </row>
    <row r="223" spans="1:38" ht="30" x14ac:dyDescent="0.2">
      <c r="A223" s="171" t="s">
        <v>673</v>
      </c>
      <c r="B223" s="163" t="s">
        <v>389</v>
      </c>
      <c r="C223" s="162" t="s">
        <v>357</v>
      </c>
      <c r="D223" s="163" t="s">
        <v>674</v>
      </c>
      <c r="E223" s="163" t="s">
        <v>1177</v>
      </c>
      <c r="F223" s="193" t="s">
        <v>743</v>
      </c>
      <c r="G223" s="190">
        <v>45658</v>
      </c>
      <c r="H223" s="190">
        <v>46022</v>
      </c>
      <c r="I223" s="165">
        <v>0.08</v>
      </c>
      <c r="J223" s="165">
        <v>0.08</v>
      </c>
      <c r="K223" s="165">
        <v>0.08</v>
      </c>
      <c r="L223" s="166">
        <v>0.08</v>
      </c>
      <c r="M223" s="166">
        <v>0.08</v>
      </c>
      <c r="N223" s="166">
        <v>0.08</v>
      </c>
      <c r="O223" s="166">
        <v>0.08</v>
      </c>
      <c r="P223" s="166">
        <v>0.08</v>
      </c>
      <c r="Q223" s="166">
        <v>0.09</v>
      </c>
      <c r="R223" s="166">
        <v>0.09</v>
      </c>
      <c r="S223" s="166">
        <v>0.09</v>
      </c>
      <c r="T223" s="166">
        <v>0.09</v>
      </c>
      <c r="U223" s="167">
        <f t="shared" si="10"/>
        <v>0.99999999999999989</v>
      </c>
      <c r="V223" s="163" t="s">
        <v>609</v>
      </c>
      <c r="W223" s="173">
        <v>0.08</v>
      </c>
      <c r="X223" s="173">
        <v>0.08</v>
      </c>
      <c r="Y223" s="173">
        <v>0.08</v>
      </c>
      <c r="Z223" s="162"/>
      <c r="AA223" s="162"/>
      <c r="AB223" s="162"/>
      <c r="AC223" s="162"/>
      <c r="AD223" s="162"/>
      <c r="AE223" s="162"/>
      <c r="AF223" s="162"/>
      <c r="AG223" s="162"/>
      <c r="AH223" s="162"/>
      <c r="AI223" s="170">
        <f t="shared" si="11"/>
        <v>0.24</v>
      </c>
      <c r="AJ223" s="170">
        <f t="shared" si="12"/>
        <v>1</v>
      </c>
      <c r="AK223" s="48"/>
      <c r="AL223" s="72"/>
    </row>
    <row r="224" spans="1:38" ht="75" x14ac:dyDescent="0.2">
      <c r="A224" s="171" t="s">
        <v>673</v>
      </c>
      <c r="B224" s="163" t="s">
        <v>389</v>
      </c>
      <c r="C224" s="162" t="s">
        <v>357</v>
      </c>
      <c r="D224" s="163" t="s">
        <v>674</v>
      </c>
      <c r="E224" s="163" t="s">
        <v>1178</v>
      </c>
      <c r="F224" s="162" t="s">
        <v>775</v>
      </c>
      <c r="G224" s="190">
        <v>45658</v>
      </c>
      <c r="H224" s="190">
        <v>46022</v>
      </c>
      <c r="I224" s="165"/>
      <c r="J224" s="165"/>
      <c r="K224" s="165">
        <v>0.09</v>
      </c>
      <c r="L224" s="166">
        <v>0.09</v>
      </c>
      <c r="M224" s="166">
        <v>0.09</v>
      </c>
      <c r="N224" s="166">
        <v>0.09</v>
      </c>
      <c r="O224" s="167">
        <v>0.09</v>
      </c>
      <c r="P224" s="167">
        <v>0.1</v>
      </c>
      <c r="Q224" s="167">
        <v>0.1</v>
      </c>
      <c r="R224" s="167">
        <v>0.1</v>
      </c>
      <c r="S224" s="167">
        <v>0.1</v>
      </c>
      <c r="T224" s="167">
        <v>0.15</v>
      </c>
      <c r="U224" s="167">
        <f t="shared" si="10"/>
        <v>0.99999999999999989</v>
      </c>
      <c r="V224" s="163" t="s">
        <v>609</v>
      </c>
      <c r="W224" s="163"/>
      <c r="X224" s="163"/>
      <c r="Y224" s="173">
        <v>0.09</v>
      </c>
      <c r="Z224" s="162"/>
      <c r="AA224" s="162"/>
      <c r="AB224" s="162"/>
      <c r="AC224" s="162"/>
      <c r="AD224" s="162"/>
      <c r="AE224" s="162"/>
      <c r="AF224" s="162"/>
      <c r="AG224" s="162"/>
      <c r="AH224" s="162"/>
      <c r="AI224" s="170">
        <f t="shared" si="11"/>
        <v>0.09</v>
      </c>
      <c r="AJ224" s="170">
        <f t="shared" si="12"/>
        <v>1</v>
      </c>
      <c r="AK224" s="48"/>
      <c r="AL224" s="72"/>
    </row>
    <row r="225" spans="1:38" ht="30" x14ac:dyDescent="0.2">
      <c r="A225" s="171" t="s">
        <v>673</v>
      </c>
      <c r="B225" s="163" t="s">
        <v>389</v>
      </c>
      <c r="C225" s="162" t="s">
        <v>357</v>
      </c>
      <c r="D225" s="163" t="s">
        <v>674</v>
      </c>
      <c r="E225" s="163" t="s">
        <v>1179</v>
      </c>
      <c r="F225" s="193" t="s">
        <v>776</v>
      </c>
      <c r="G225" s="190">
        <v>45658</v>
      </c>
      <c r="H225" s="190">
        <v>46022</v>
      </c>
      <c r="I225" s="165">
        <v>0.08</v>
      </c>
      <c r="J225" s="165">
        <v>0.08</v>
      </c>
      <c r="K225" s="165">
        <v>0.08</v>
      </c>
      <c r="L225" s="166">
        <v>0.08</v>
      </c>
      <c r="M225" s="166">
        <v>0.08</v>
      </c>
      <c r="N225" s="166">
        <v>0.08</v>
      </c>
      <c r="O225" s="166">
        <v>0.08</v>
      </c>
      <c r="P225" s="166">
        <v>0.08</v>
      </c>
      <c r="Q225" s="166">
        <v>0.09</v>
      </c>
      <c r="R225" s="166">
        <v>0.09</v>
      </c>
      <c r="S225" s="166">
        <v>0.09</v>
      </c>
      <c r="T225" s="166">
        <v>0.09</v>
      </c>
      <c r="U225" s="167">
        <f t="shared" si="10"/>
        <v>0.99999999999999989</v>
      </c>
      <c r="V225" s="163" t="s">
        <v>609</v>
      </c>
      <c r="W225" s="173">
        <v>0.08</v>
      </c>
      <c r="X225" s="173">
        <v>0.08</v>
      </c>
      <c r="Y225" s="173">
        <v>0.08</v>
      </c>
      <c r="Z225" s="162"/>
      <c r="AA225" s="162"/>
      <c r="AB225" s="162"/>
      <c r="AC225" s="162"/>
      <c r="AD225" s="162"/>
      <c r="AE225" s="162"/>
      <c r="AF225" s="162"/>
      <c r="AG225" s="162"/>
      <c r="AH225" s="162"/>
      <c r="AI225" s="170">
        <f t="shared" si="11"/>
        <v>0.24</v>
      </c>
      <c r="AJ225" s="170">
        <f t="shared" si="12"/>
        <v>1</v>
      </c>
      <c r="AK225" s="48"/>
      <c r="AL225" s="72"/>
    </row>
    <row r="226" spans="1:38" ht="30" x14ac:dyDescent="0.2">
      <c r="A226" s="171" t="s">
        <v>673</v>
      </c>
      <c r="B226" s="163" t="s">
        <v>389</v>
      </c>
      <c r="C226" s="162" t="s">
        <v>357</v>
      </c>
      <c r="D226" s="163" t="s">
        <v>674</v>
      </c>
      <c r="E226" s="163" t="s">
        <v>1180</v>
      </c>
      <c r="F226" s="193" t="s">
        <v>777</v>
      </c>
      <c r="G226" s="190">
        <v>45658</v>
      </c>
      <c r="H226" s="190">
        <v>46022</v>
      </c>
      <c r="I226" s="165">
        <v>0.08</v>
      </c>
      <c r="J226" s="165">
        <v>0.08</v>
      </c>
      <c r="K226" s="165">
        <v>0.08</v>
      </c>
      <c r="L226" s="166">
        <v>0.08</v>
      </c>
      <c r="M226" s="166">
        <v>0.08</v>
      </c>
      <c r="N226" s="166">
        <v>0.08</v>
      </c>
      <c r="O226" s="166">
        <v>0.08</v>
      </c>
      <c r="P226" s="166">
        <v>0.08</v>
      </c>
      <c r="Q226" s="166">
        <v>0.09</v>
      </c>
      <c r="R226" s="166">
        <v>0.09</v>
      </c>
      <c r="S226" s="166">
        <v>0.09</v>
      </c>
      <c r="T226" s="166">
        <v>0.09</v>
      </c>
      <c r="U226" s="167">
        <f t="shared" si="10"/>
        <v>0.99999999999999989</v>
      </c>
      <c r="V226" s="163" t="s">
        <v>609</v>
      </c>
      <c r="W226" s="173">
        <v>0.08</v>
      </c>
      <c r="X226" s="173">
        <v>0.08</v>
      </c>
      <c r="Y226" s="173">
        <v>0.08</v>
      </c>
      <c r="Z226" s="162"/>
      <c r="AA226" s="162"/>
      <c r="AB226" s="162"/>
      <c r="AC226" s="162"/>
      <c r="AD226" s="162"/>
      <c r="AE226" s="162"/>
      <c r="AF226" s="162"/>
      <c r="AG226" s="162"/>
      <c r="AH226" s="162"/>
      <c r="AI226" s="170">
        <f t="shared" si="11"/>
        <v>0.24</v>
      </c>
      <c r="AJ226" s="170">
        <f t="shared" si="12"/>
        <v>1</v>
      </c>
      <c r="AK226" s="48"/>
      <c r="AL226" s="72"/>
    </row>
    <row r="227" spans="1:38" ht="30" x14ac:dyDescent="0.2">
      <c r="A227" s="171" t="s">
        <v>673</v>
      </c>
      <c r="B227" s="163" t="s">
        <v>389</v>
      </c>
      <c r="C227" s="162" t="s">
        <v>357</v>
      </c>
      <c r="D227" s="163" t="s">
        <v>674</v>
      </c>
      <c r="E227" s="163" t="s">
        <v>1181</v>
      </c>
      <c r="F227" s="193" t="s">
        <v>778</v>
      </c>
      <c r="G227" s="190">
        <v>45658</v>
      </c>
      <c r="H227" s="190">
        <v>46022</v>
      </c>
      <c r="I227" s="165">
        <v>0.08</v>
      </c>
      <c r="J227" s="165">
        <v>0.08</v>
      </c>
      <c r="K227" s="165">
        <v>0.08</v>
      </c>
      <c r="L227" s="166">
        <v>0.08</v>
      </c>
      <c r="M227" s="166">
        <v>0.08</v>
      </c>
      <c r="N227" s="166">
        <v>0.08</v>
      </c>
      <c r="O227" s="166">
        <v>0.08</v>
      </c>
      <c r="P227" s="166">
        <v>0.08</v>
      </c>
      <c r="Q227" s="166">
        <v>0.09</v>
      </c>
      <c r="R227" s="166">
        <v>0.09</v>
      </c>
      <c r="S227" s="166">
        <v>0.09</v>
      </c>
      <c r="T227" s="166">
        <v>0.09</v>
      </c>
      <c r="U227" s="167">
        <f t="shared" si="10"/>
        <v>0.99999999999999989</v>
      </c>
      <c r="V227" s="163" t="s">
        <v>609</v>
      </c>
      <c r="W227" s="173">
        <v>0.08</v>
      </c>
      <c r="X227" s="173">
        <v>0.08</v>
      </c>
      <c r="Y227" s="173">
        <v>0.08</v>
      </c>
      <c r="Z227" s="162"/>
      <c r="AA227" s="162"/>
      <c r="AB227" s="162"/>
      <c r="AC227" s="162"/>
      <c r="AD227" s="162"/>
      <c r="AE227" s="162"/>
      <c r="AF227" s="162"/>
      <c r="AG227" s="162"/>
      <c r="AH227" s="162"/>
      <c r="AI227" s="170">
        <f t="shared" si="11"/>
        <v>0.24</v>
      </c>
      <c r="AJ227" s="170">
        <f t="shared" si="12"/>
        <v>1</v>
      </c>
      <c r="AK227" s="48"/>
      <c r="AL227" s="72"/>
    </row>
    <row r="228" spans="1:38" ht="60" x14ac:dyDescent="0.2">
      <c r="A228" s="171" t="s">
        <v>673</v>
      </c>
      <c r="B228" s="163" t="s">
        <v>389</v>
      </c>
      <c r="C228" s="162" t="s">
        <v>357</v>
      </c>
      <c r="D228" s="163" t="s">
        <v>674</v>
      </c>
      <c r="E228" s="163" t="s">
        <v>1182</v>
      </c>
      <c r="F228" s="162" t="s">
        <v>779</v>
      </c>
      <c r="G228" s="190">
        <v>45658</v>
      </c>
      <c r="H228" s="190">
        <v>46022</v>
      </c>
      <c r="I228" s="165">
        <v>0.08</v>
      </c>
      <c r="J228" s="165">
        <v>0.08</v>
      </c>
      <c r="K228" s="165">
        <v>0.08</v>
      </c>
      <c r="L228" s="166">
        <v>0.08</v>
      </c>
      <c r="M228" s="166">
        <v>0.08</v>
      </c>
      <c r="N228" s="166">
        <v>0.08</v>
      </c>
      <c r="O228" s="166">
        <v>0.08</v>
      </c>
      <c r="P228" s="166">
        <v>0.08</v>
      </c>
      <c r="Q228" s="166">
        <v>0.09</v>
      </c>
      <c r="R228" s="166">
        <v>0.09</v>
      </c>
      <c r="S228" s="166">
        <v>0.09</v>
      </c>
      <c r="T228" s="166">
        <v>0.09</v>
      </c>
      <c r="U228" s="167">
        <f t="shared" si="10"/>
        <v>0.99999999999999989</v>
      </c>
      <c r="V228" s="163" t="s">
        <v>609</v>
      </c>
      <c r="W228" s="173">
        <v>0.08</v>
      </c>
      <c r="X228" s="173">
        <v>0.08</v>
      </c>
      <c r="Y228" s="173">
        <v>0.08</v>
      </c>
      <c r="Z228" s="162"/>
      <c r="AA228" s="162"/>
      <c r="AB228" s="162"/>
      <c r="AC228" s="162"/>
      <c r="AD228" s="162"/>
      <c r="AE228" s="162"/>
      <c r="AF228" s="162"/>
      <c r="AG228" s="162"/>
      <c r="AH228" s="162"/>
      <c r="AI228" s="170">
        <f t="shared" si="11"/>
        <v>0.24</v>
      </c>
      <c r="AJ228" s="170">
        <f t="shared" si="12"/>
        <v>1</v>
      </c>
      <c r="AK228" s="48"/>
      <c r="AL228" s="72"/>
    </row>
    <row r="229" spans="1:38" ht="60" x14ac:dyDescent="0.2">
      <c r="A229" s="171" t="s">
        <v>673</v>
      </c>
      <c r="B229" s="163" t="s">
        <v>389</v>
      </c>
      <c r="C229" s="162" t="s">
        <v>357</v>
      </c>
      <c r="D229" s="163" t="s">
        <v>674</v>
      </c>
      <c r="E229" s="163" t="s">
        <v>1183</v>
      </c>
      <c r="F229" s="162" t="s">
        <v>780</v>
      </c>
      <c r="G229" s="190">
        <v>45658</v>
      </c>
      <c r="H229" s="190">
        <v>46022</v>
      </c>
      <c r="I229" s="165">
        <v>0.08</v>
      </c>
      <c r="J229" s="165">
        <v>0.08</v>
      </c>
      <c r="K229" s="165">
        <v>0.08</v>
      </c>
      <c r="L229" s="166">
        <v>0.08</v>
      </c>
      <c r="M229" s="166">
        <v>0.08</v>
      </c>
      <c r="N229" s="166">
        <v>0.08</v>
      </c>
      <c r="O229" s="166">
        <v>0.08</v>
      </c>
      <c r="P229" s="166">
        <v>0.08</v>
      </c>
      <c r="Q229" s="166">
        <v>0.09</v>
      </c>
      <c r="R229" s="166">
        <v>0.09</v>
      </c>
      <c r="S229" s="166">
        <v>0.09</v>
      </c>
      <c r="T229" s="166">
        <v>0.09</v>
      </c>
      <c r="U229" s="167">
        <f t="shared" si="10"/>
        <v>0.99999999999999989</v>
      </c>
      <c r="V229" s="163" t="s">
        <v>609</v>
      </c>
      <c r="W229" s="173">
        <v>0.08</v>
      </c>
      <c r="X229" s="173">
        <v>0.08</v>
      </c>
      <c r="Y229" s="173">
        <v>0.08</v>
      </c>
      <c r="Z229" s="162"/>
      <c r="AA229" s="162"/>
      <c r="AB229" s="162"/>
      <c r="AC229" s="162"/>
      <c r="AD229" s="162"/>
      <c r="AE229" s="162"/>
      <c r="AF229" s="162"/>
      <c r="AG229" s="162"/>
      <c r="AH229" s="162"/>
      <c r="AI229" s="170">
        <f t="shared" si="11"/>
        <v>0.24</v>
      </c>
      <c r="AJ229" s="170">
        <f t="shared" si="12"/>
        <v>1</v>
      </c>
      <c r="AK229" s="48"/>
      <c r="AL229" s="72"/>
    </row>
    <row r="230" spans="1:38" ht="60" x14ac:dyDescent="0.2">
      <c r="A230" s="171" t="s">
        <v>673</v>
      </c>
      <c r="B230" s="163" t="s">
        <v>389</v>
      </c>
      <c r="C230" s="194" t="s">
        <v>393</v>
      </c>
      <c r="D230" s="163" t="s">
        <v>674</v>
      </c>
      <c r="E230" s="163" t="s">
        <v>1184</v>
      </c>
      <c r="F230" s="162" t="s">
        <v>781</v>
      </c>
      <c r="G230" s="190">
        <v>45658</v>
      </c>
      <c r="H230" s="190">
        <v>46022</v>
      </c>
      <c r="I230" s="165"/>
      <c r="J230" s="165"/>
      <c r="K230" s="165">
        <v>0.06</v>
      </c>
      <c r="L230" s="166">
        <v>7.0000000000000007E-2</v>
      </c>
      <c r="M230" s="166">
        <v>0.08</v>
      </c>
      <c r="N230" s="166">
        <v>0.08</v>
      </c>
      <c r="O230" s="166">
        <v>0.1</v>
      </c>
      <c r="P230" s="166">
        <v>0.1</v>
      </c>
      <c r="Q230" s="166">
        <v>0.12</v>
      </c>
      <c r="R230" s="166">
        <v>0.12</v>
      </c>
      <c r="S230" s="166">
        <v>0.12</v>
      </c>
      <c r="T230" s="167">
        <v>0.15</v>
      </c>
      <c r="U230" s="167">
        <f t="shared" si="10"/>
        <v>1</v>
      </c>
      <c r="V230" s="163" t="s">
        <v>609</v>
      </c>
      <c r="W230" s="163"/>
      <c r="X230" s="163"/>
      <c r="Y230" s="173">
        <v>0.06</v>
      </c>
      <c r="Z230" s="162"/>
      <c r="AA230" s="162"/>
      <c r="AB230" s="162"/>
      <c r="AC230" s="162"/>
      <c r="AD230" s="162"/>
      <c r="AE230" s="162"/>
      <c r="AF230" s="162"/>
      <c r="AG230" s="162"/>
      <c r="AH230" s="162"/>
      <c r="AI230" s="170">
        <f t="shared" si="11"/>
        <v>0.06</v>
      </c>
      <c r="AJ230" s="170">
        <f t="shared" si="12"/>
        <v>1</v>
      </c>
      <c r="AK230" s="48"/>
      <c r="AL230" s="72"/>
    </row>
    <row r="231" spans="1:38" ht="45" x14ac:dyDescent="0.2">
      <c r="A231" s="171" t="s">
        <v>673</v>
      </c>
      <c r="B231" s="163" t="s">
        <v>389</v>
      </c>
      <c r="C231" s="194" t="s">
        <v>393</v>
      </c>
      <c r="D231" s="163" t="s">
        <v>674</v>
      </c>
      <c r="E231" s="163" t="s">
        <v>1185</v>
      </c>
      <c r="F231" s="162" t="s">
        <v>782</v>
      </c>
      <c r="G231" s="190">
        <v>45658</v>
      </c>
      <c r="H231" s="190">
        <v>46022</v>
      </c>
      <c r="I231" s="165"/>
      <c r="J231" s="165"/>
      <c r="K231" s="165"/>
      <c r="L231" s="166">
        <v>0.04</v>
      </c>
      <c r="M231" s="166">
        <v>0.12</v>
      </c>
      <c r="N231" s="166">
        <v>0.12</v>
      </c>
      <c r="O231" s="166">
        <v>0.12</v>
      </c>
      <c r="P231" s="166">
        <v>0.12</v>
      </c>
      <c r="Q231" s="166">
        <v>0.12</v>
      </c>
      <c r="R231" s="166">
        <v>0.12</v>
      </c>
      <c r="S231" s="166">
        <v>0.12</v>
      </c>
      <c r="T231" s="166">
        <v>0.12</v>
      </c>
      <c r="U231" s="167">
        <f t="shared" si="10"/>
        <v>1</v>
      </c>
      <c r="V231" s="163" t="s">
        <v>609</v>
      </c>
      <c r="W231" s="163"/>
      <c r="X231" s="163"/>
      <c r="Y231" s="163"/>
      <c r="Z231" s="162"/>
      <c r="AA231" s="162"/>
      <c r="AB231" s="162"/>
      <c r="AC231" s="162"/>
      <c r="AD231" s="162"/>
      <c r="AE231" s="162"/>
      <c r="AF231" s="162"/>
      <c r="AG231" s="162"/>
      <c r="AH231" s="162"/>
      <c r="AI231" s="170">
        <f t="shared" si="11"/>
        <v>0</v>
      </c>
      <c r="AJ231" s="170" t="s">
        <v>153</v>
      </c>
      <c r="AK231" s="48" t="s">
        <v>519</v>
      </c>
      <c r="AL231" s="72"/>
    </row>
    <row r="232" spans="1:38" ht="45" x14ac:dyDescent="0.2">
      <c r="A232" s="171" t="s">
        <v>673</v>
      </c>
      <c r="B232" s="163" t="s">
        <v>389</v>
      </c>
      <c r="C232" s="194" t="s">
        <v>393</v>
      </c>
      <c r="D232" s="163" t="s">
        <v>674</v>
      </c>
      <c r="E232" s="163" t="s">
        <v>1186</v>
      </c>
      <c r="F232" s="162" t="s">
        <v>783</v>
      </c>
      <c r="G232" s="190">
        <v>45658</v>
      </c>
      <c r="H232" s="190">
        <v>46022</v>
      </c>
      <c r="I232" s="165">
        <v>0.08</v>
      </c>
      <c r="J232" s="165">
        <v>0.08</v>
      </c>
      <c r="K232" s="165">
        <v>0.08</v>
      </c>
      <c r="L232" s="166">
        <v>0.08</v>
      </c>
      <c r="M232" s="166">
        <v>0.08</v>
      </c>
      <c r="N232" s="166">
        <v>0.08</v>
      </c>
      <c r="O232" s="166">
        <v>0.08</v>
      </c>
      <c r="P232" s="166">
        <v>0.08</v>
      </c>
      <c r="Q232" s="166">
        <v>0.09</v>
      </c>
      <c r="R232" s="166">
        <v>0.09</v>
      </c>
      <c r="S232" s="166">
        <v>0.09</v>
      </c>
      <c r="T232" s="166">
        <v>0.09</v>
      </c>
      <c r="U232" s="167">
        <f t="shared" si="10"/>
        <v>0.99999999999999989</v>
      </c>
      <c r="V232" s="163" t="s">
        <v>609</v>
      </c>
      <c r="W232" s="173">
        <v>0.08</v>
      </c>
      <c r="X232" s="173">
        <v>0.08</v>
      </c>
      <c r="Y232" s="173">
        <v>0.08</v>
      </c>
      <c r="Z232" s="162"/>
      <c r="AA232" s="162"/>
      <c r="AB232" s="162"/>
      <c r="AC232" s="162"/>
      <c r="AD232" s="162"/>
      <c r="AE232" s="162"/>
      <c r="AF232" s="162"/>
      <c r="AG232" s="162"/>
      <c r="AH232" s="162"/>
      <c r="AI232" s="170">
        <f t="shared" si="11"/>
        <v>0.24</v>
      </c>
      <c r="AJ232" s="170">
        <f t="shared" si="12"/>
        <v>1</v>
      </c>
      <c r="AK232" s="48"/>
      <c r="AL232" s="72"/>
    </row>
    <row r="233" spans="1:38" ht="75" x14ac:dyDescent="0.2">
      <c r="A233" s="171" t="s">
        <v>673</v>
      </c>
      <c r="B233" s="163" t="s">
        <v>389</v>
      </c>
      <c r="C233" s="194" t="s">
        <v>393</v>
      </c>
      <c r="D233" s="163" t="s">
        <v>674</v>
      </c>
      <c r="E233" s="163" t="s">
        <v>1187</v>
      </c>
      <c r="F233" s="162" t="s">
        <v>784</v>
      </c>
      <c r="G233" s="190">
        <v>45658</v>
      </c>
      <c r="H233" s="190">
        <v>46022</v>
      </c>
      <c r="I233" s="165"/>
      <c r="J233" s="165"/>
      <c r="K233" s="165"/>
      <c r="L233" s="166">
        <v>0.04</v>
      </c>
      <c r="M233" s="166">
        <v>0.12</v>
      </c>
      <c r="N233" s="166">
        <v>0.12</v>
      </c>
      <c r="O233" s="166">
        <v>0.12</v>
      </c>
      <c r="P233" s="166">
        <v>0.12</v>
      </c>
      <c r="Q233" s="166">
        <v>0.12</v>
      </c>
      <c r="R233" s="166">
        <v>0.12</v>
      </c>
      <c r="S233" s="166">
        <v>0.12</v>
      </c>
      <c r="T233" s="166">
        <v>0.12</v>
      </c>
      <c r="U233" s="167">
        <f t="shared" si="10"/>
        <v>1</v>
      </c>
      <c r="V233" s="163" t="s">
        <v>609</v>
      </c>
      <c r="W233" s="163"/>
      <c r="X233" s="163"/>
      <c r="Y233" s="173"/>
      <c r="Z233" s="162"/>
      <c r="AA233" s="162"/>
      <c r="AB233" s="162"/>
      <c r="AC233" s="162"/>
      <c r="AD233" s="162"/>
      <c r="AE233" s="162"/>
      <c r="AF233" s="162"/>
      <c r="AG233" s="162"/>
      <c r="AH233" s="162"/>
      <c r="AI233" s="170">
        <f t="shared" si="11"/>
        <v>0</v>
      </c>
      <c r="AJ233" s="170" t="s">
        <v>153</v>
      </c>
      <c r="AK233" s="48" t="s">
        <v>519</v>
      </c>
      <c r="AL233" s="72"/>
    </row>
    <row r="234" spans="1:38" ht="30" x14ac:dyDescent="0.2">
      <c r="A234" s="171" t="s">
        <v>673</v>
      </c>
      <c r="B234" s="163" t="s">
        <v>394</v>
      </c>
      <c r="C234" s="195" t="s">
        <v>302</v>
      </c>
      <c r="D234" s="163" t="s">
        <v>674</v>
      </c>
      <c r="E234" s="163" t="s">
        <v>1188</v>
      </c>
      <c r="F234" s="171" t="s">
        <v>684</v>
      </c>
      <c r="G234" s="164">
        <v>45658</v>
      </c>
      <c r="H234" s="164">
        <v>46022</v>
      </c>
      <c r="I234" s="196">
        <v>0.08</v>
      </c>
      <c r="J234" s="196">
        <v>0.08</v>
      </c>
      <c r="K234" s="196">
        <v>0.09</v>
      </c>
      <c r="L234" s="197">
        <v>0.08</v>
      </c>
      <c r="M234" s="197">
        <v>0.08</v>
      </c>
      <c r="N234" s="197">
        <v>0.09</v>
      </c>
      <c r="O234" s="197">
        <v>0.08</v>
      </c>
      <c r="P234" s="197">
        <v>0.08</v>
      </c>
      <c r="Q234" s="197">
        <v>0.09</v>
      </c>
      <c r="R234" s="197">
        <v>0.08</v>
      </c>
      <c r="S234" s="197">
        <v>0.08</v>
      </c>
      <c r="T234" s="197">
        <v>0.09</v>
      </c>
      <c r="U234" s="167">
        <f t="shared" si="10"/>
        <v>0.99999999999999978</v>
      </c>
      <c r="V234" s="163" t="s">
        <v>395</v>
      </c>
      <c r="W234" s="173">
        <v>0.08</v>
      </c>
      <c r="X234" s="189">
        <v>0.08</v>
      </c>
      <c r="Y234" s="189">
        <v>0.09</v>
      </c>
      <c r="Z234" s="162"/>
      <c r="AA234" s="162"/>
      <c r="AB234" s="162"/>
      <c r="AC234" s="162"/>
      <c r="AD234" s="162"/>
      <c r="AE234" s="162"/>
      <c r="AF234" s="162"/>
      <c r="AG234" s="162"/>
      <c r="AH234" s="162"/>
      <c r="AI234" s="170">
        <f t="shared" si="11"/>
        <v>0.25</v>
      </c>
      <c r="AJ234" s="170">
        <f t="shared" si="12"/>
        <v>1</v>
      </c>
      <c r="AK234" s="48"/>
      <c r="AL234" s="72"/>
    </row>
    <row r="235" spans="1:38" ht="30" x14ac:dyDescent="0.2">
      <c r="A235" s="171" t="s">
        <v>673</v>
      </c>
      <c r="B235" s="163" t="s">
        <v>394</v>
      </c>
      <c r="C235" s="195" t="s">
        <v>302</v>
      </c>
      <c r="D235" s="163" t="s">
        <v>674</v>
      </c>
      <c r="E235" s="163" t="s">
        <v>1189</v>
      </c>
      <c r="F235" s="171" t="s">
        <v>785</v>
      </c>
      <c r="G235" s="164">
        <v>45658</v>
      </c>
      <c r="H235" s="164">
        <v>46022</v>
      </c>
      <c r="I235" s="196"/>
      <c r="J235" s="196"/>
      <c r="K235" s="196">
        <v>0.25</v>
      </c>
      <c r="L235" s="197"/>
      <c r="M235" s="197"/>
      <c r="N235" s="197">
        <v>0.25</v>
      </c>
      <c r="O235" s="198"/>
      <c r="P235" s="198"/>
      <c r="Q235" s="198">
        <v>0.25</v>
      </c>
      <c r="R235" s="198"/>
      <c r="S235" s="198"/>
      <c r="T235" s="198">
        <v>0.25</v>
      </c>
      <c r="U235" s="167">
        <f t="shared" si="10"/>
        <v>1</v>
      </c>
      <c r="V235" s="163" t="s">
        <v>395</v>
      </c>
      <c r="W235" s="163">
        <v>0</v>
      </c>
      <c r="X235" s="199">
        <v>0</v>
      </c>
      <c r="Y235" s="189">
        <v>0.15</v>
      </c>
      <c r="Z235" s="162"/>
      <c r="AA235" s="162"/>
      <c r="AB235" s="162"/>
      <c r="AC235" s="162"/>
      <c r="AD235" s="162"/>
      <c r="AE235" s="162"/>
      <c r="AF235" s="162"/>
      <c r="AG235" s="162"/>
      <c r="AH235" s="162"/>
      <c r="AI235" s="170">
        <f t="shared" si="11"/>
        <v>0.15</v>
      </c>
      <c r="AJ235" s="170">
        <f t="shared" si="12"/>
        <v>0.6</v>
      </c>
      <c r="AK235" s="48"/>
      <c r="AL235" s="72"/>
    </row>
    <row r="236" spans="1:38" ht="30" x14ac:dyDescent="0.2">
      <c r="A236" s="171" t="s">
        <v>673</v>
      </c>
      <c r="B236" s="163" t="s">
        <v>394</v>
      </c>
      <c r="C236" s="195" t="s">
        <v>302</v>
      </c>
      <c r="D236" s="163" t="s">
        <v>674</v>
      </c>
      <c r="E236" s="163" t="s">
        <v>1190</v>
      </c>
      <c r="F236" s="171" t="s">
        <v>786</v>
      </c>
      <c r="G236" s="164">
        <v>45658</v>
      </c>
      <c r="H236" s="164">
        <v>46022</v>
      </c>
      <c r="I236" s="196"/>
      <c r="J236" s="196"/>
      <c r="K236" s="196"/>
      <c r="L236" s="197"/>
      <c r="M236" s="197"/>
      <c r="N236" s="197">
        <v>0.5</v>
      </c>
      <c r="O236" s="198"/>
      <c r="P236" s="198"/>
      <c r="Q236" s="198"/>
      <c r="R236" s="198"/>
      <c r="S236" s="198"/>
      <c r="T236" s="198">
        <v>0.5</v>
      </c>
      <c r="U236" s="167">
        <f t="shared" si="10"/>
        <v>1</v>
      </c>
      <c r="V236" s="163" t="s">
        <v>395</v>
      </c>
      <c r="W236" s="163"/>
      <c r="X236" s="199"/>
      <c r="Y236" s="199"/>
      <c r="Z236" s="162"/>
      <c r="AA236" s="162"/>
      <c r="AB236" s="162"/>
      <c r="AC236" s="162"/>
      <c r="AD236" s="162"/>
      <c r="AE236" s="162"/>
      <c r="AF236" s="162"/>
      <c r="AG236" s="162"/>
      <c r="AH236" s="162"/>
      <c r="AI236" s="170">
        <f t="shared" si="11"/>
        <v>0</v>
      </c>
      <c r="AJ236" s="170" t="s">
        <v>153</v>
      </c>
      <c r="AK236" s="48" t="s">
        <v>519</v>
      </c>
      <c r="AL236" s="72"/>
    </row>
    <row r="237" spans="1:38" ht="30" x14ac:dyDescent="0.2">
      <c r="A237" s="171" t="s">
        <v>673</v>
      </c>
      <c r="B237" s="163" t="s">
        <v>394</v>
      </c>
      <c r="C237" s="195" t="s">
        <v>302</v>
      </c>
      <c r="D237" s="163" t="s">
        <v>674</v>
      </c>
      <c r="E237" s="163" t="s">
        <v>1191</v>
      </c>
      <c r="F237" s="171" t="s">
        <v>748</v>
      </c>
      <c r="G237" s="164">
        <v>45658</v>
      </c>
      <c r="H237" s="164">
        <v>46022</v>
      </c>
      <c r="I237" s="196"/>
      <c r="J237" s="196"/>
      <c r="K237" s="196"/>
      <c r="L237" s="197">
        <v>0.3</v>
      </c>
      <c r="M237" s="197"/>
      <c r="N237" s="197"/>
      <c r="O237" s="198"/>
      <c r="P237" s="198">
        <v>0.3</v>
      </c>
      <c r="Q237" s="198"/>
      <c r="R237" s="198"/>
      <c r="S237" s="198"/>
      <c r="T237" s="198">
        <v>0.4</v>
      </c>
      <c r="U237" s="167">
        <f t="shared" si="10"/>
        <v>1</v>
      </c>
      <c r="V237" s="163" t="s">
        <v>395</v>
      </c>
      <c r="W237" s="163"/>
      <c r="X237" s="199"/>
      <c r="Y237" s="199"/>
      <c r="Z237" s="162"/>
      <c r="AA237" s="162"/>
      <c r="AB237" s="162"/>
      <c r="AC237" s="162"/>
      <c r="AD237" s="162"/>
      <c r="AE237" s="162"/>
      <c r="AF237" s="162"/>
      <c r="AG237" s="162"/>
      <c r="AH237" s="162"/>
      <c r="AI237" s="170">
        <f t="shared" si="11"/>
        <v>0</v>
      </c>
      <c r="AJ237" s="170" t="s">
        <v>153</v>
      </c>
      <c r="AK237" s="48" t="s">
        <v>519</v>
      </c>
      <c r="AL237" s="72"/>
    </row>
    <row r="238" spans="1:38" ht="30" x14ac:dyDescent="0.2">
      <c r="A238" s="171" t="s">
        <v>673</v>
      </c>
      <c r="B238" s="163" t="s">
        <v>394</v>
      </c>
      <c r="C238" s="195" t="s">
        <v>302</v>
      </c>
      <c r="D238" s="163" t="s">
        <v>674</v>
      </c>
      <c r="E238" s="163" t="s">
        <v>1192</v>
      </c>
      <c r="F238" s="171" t="s">
        <v>787</v>
      </c>
      <c r="G238" s="164">
        <v>45658</v>
      </c>
      <c r="H238" s="164">
        <v>46022</v>
      </c>
      <c r="I238" s="196"/>
      <c r="J238" s="196"/>
      <c r="K238" s="196"/>
      <c r="L238" s="197"/>
      <c r="M238" s="197"/>
      <c r="N238" s="197"/>
      <c r="O238" s="198">
        <v>0.5</v>
      </c>
      <c r="P238" s="198"/>
      <c r="Q238" s="198"/>
      <c r="R238" s="198"/>
      <c r="S238" s="198"/>
      <c r="T238" s="198">
        <v>0.5</v>
      </c>
      <c r="U238" s="167">
        <f t="shared" si="10"/>
        <v>1</v>
      </c>
      <c r="V238" s="163" t="s">
        <v>395</v>
      </c>
      <c r="W238" s="173">
        <v>0.01</v>
      </c>
      <c r="X238" s="189">
        <v>0.02</v>
      </c>
      <c r="Y238" s="189">
        <v>0.02</v>
      </c>
      <c r="Z238" s="162"/>
      <c r="AA238" s="162"/>
      <c r="AB238" s="162"/>
      <c r="AC238" s="162"/>
      <c r="AD238" s="162"/>
      <c r="AE238" s="162"/>
      <c r="AF238" s="162"/>
      <c r="AG238" s="162"/>
      <c r="AH238" s="162"/>
      <c r="AI238" s="170">
        <f t="shared" si="11"/>
        <v>0.05</v>
      </c>
      <c r="AJ238" s="170">
        <f>+AI238</f>
        <v>0.05</v>
      </c>
      <c r="AK238" s="48" t="s">
        <v>788</v>
      </c>
      <c r="AL238" s="72"/>
    </row>
    <row r="239" spans="1:38" ht="30" x14ac:dyDescent="0.2">
      <c r="A239" s="171" t="s">
        <v>673</v>
      </c>
      <c r="B239" s="163" t="s">
        <v>394</v>
      </c>
      <c r="C239" s="195" t="s">
        <v>302</v>
      </c>
      <c r="D239" s="163" t="s">
        <v>674</v>
      </c>
      <c r="E239" s="163" t="s">
        <v>1193</v>
      </c>
      <c r="F239" s="171" t="s">
        <v>789</v>
      </c>
      <c r="G239" s="164">
        <v>45658</v>
      </c>
      <c r="H239" s="164">
        <v>46022</v>
      </c>
      <c r="I239" s="196"/>
      <c r="J239" s="196"/>
      <c r="K239" s="196"/>
      <c r="L239" s="197"/>
      <c r="M239" s="197"/>
      <c r="N239" s="197">
        <v>0.5</v>
      </c>
      <c r="O239" s="198"/>
      <c r="P239" s="198"/>
      <c r="Q239" s="198"/>
      <c r="R239" s="198"/>
      <c r="S239" s="198"/>
      <c r="T239" s="198">
        <v>0.5</v>
      </c>
      <c r="U239" s="167">
        <f t="shared" si="10"/>
        <v>1</v>
      </c>
      <c r="V239" s="163" t="s">
        <v>395</v>
      </c>
      <c r="W239" s="163"/>
      <c r="X239" s="199"/>
      <c r="Y239" s="199"/>
      <c r="Z239" s="162"/>
      <c r="AA239" s="162"/>
      <c r="AB239" s="162"/>
      <c r="AC239" s="162"/>
      <c r="AD239" s="162"/>
      <c r="AE239" s="162"/>
      <c r="AF239" s="162"/>
      <c r="AG239" s="162"/>
      <c r="AH239" s="162"/>
      <c r="AI239" s="170">
        <f t="shared" si="11"/>
        <v>0</v>
      </c>
      <c r="AJ239" s="170" t="s">
        <v>153</v>
      </c>
      <c r="AK239" s="48" t="s">
        <v>519</v>
      </c>
      <c r="AL239" s="72"/>
    </row>
    <row r="240" spans="1:38" ht="30" x14ac:dyDescent="0.2">
      <c r="A240" s="171" t="s">
        <v>673</v>
      </c>
      <c r="B240" s="163" t="s">
        <v>394</v>
      </c>
      <c r="C240" s="195" t="s">
        <v>302</v>
      </c>
      <c r="D240" s="163" t="s">
        <v>674</v>
      </c>
      <c r="E240" s="163" t="s">
        <v>1194</v>
      </c>
      <c r="F240" s="171" t="s">
        <v>743</v>
      </c>
      <c r="G240" s="164">
        <v>45658</v>
      </c>
      <c r="H240" s="164">
        <v>46022</v>
      </c>
      <c r="I240" s="196"/>
      <c r="J240" s="196"/>
      <c r="K240" s="196">
        <v>0.25</v>
      </c>
      <c r="L240" s="197"/>
      <c r="M240" s="197"/>
      <c r="N240" s="197">
        <v>0.25</v>
      </c>
      <c r="O240" s="198"/>
      <c r="P240" s="198"/>
      <c r="Q240" s="198">
        <v>0.25</v>
      </c>
      <c r="R240" s="198"/>
      <c r="S240" s="198"/>
      <c r="T240" s="198">
        <v>0.25</v>
      </c>
      <c r="U240" s="167">
        <f t="shared" si="10"/>
        <v>1</v>
      </c>
      <c r="V240" s="163" t="s">
        <v>395</v>
      </c>
      <c r="W240" s="163">
        <v>0</v>
      </c>
      <c r="X240" s="199">
        <v>0</v>
      </c>
      <c r="Y240" s="189">
        <v>0.25</v>
      </c>
      <c r="Z240" s="162"/>
      <c r="AA240" s="162"/>
      <c r="AB240" s="162"/>
      <c r="AC240" s="162"/>
      <c r="AD240" s="162"/>
      <c r="AE240" s="162"/>
      <c r="AF240" s="162"/>
      <c r="AG240" s="162"/>
      <c r="AH240" s="162"/>
      <c r="AI240" s="170">
        <f t="shared" si="11"/>
        <v>0.25</v>
      </c>
      <c r="AJ240" s="170">
        <f t="shared" si="12"/>
        <v>1</v>
      </c>
      <c r="AK240" s="48"/>
      <c r="AL240" s="72"/>
    </row>
    <row r="241" spans="1:38" ht="45" x14ac:dyDescent="0.2">
      <c r="A241" s="171" t="s">
        <v>673</v>
      </c>
      <c r="B241" s="163" t="s">
        <v>394</v>
      </c>
      <c r="C241" s="195" t="s">
        <v>302</v>
      </c>
      <c r="D241" s="163" t="s">
        <v>674</v>
      </c>
      <c r="E241" s="163" t="s">
        <v>1195</v>
      </c>
      <c r="F241" s="171" t="s">
        <v>790</v>
      </c>
      <c r="G241" s="164">
        <v>45658</v>
      </c>
      <c r="H241" s="164">
        <v>46022</v>
      </c>
      <c r="I241" s="196"/>
      <c r="J241" s="196"/>
      <c r="K241" s="196">
        <v>0.25</v>
      </c>
      <c r="L241" s="197"/>
      <c r="M241" s="197"/>
      <c r="N241" s="197">
        <v>0.25</v>
      </c>
      <c r="O241" s="198"/>
      <c r="P241" s="198"/>
      <c r="Q241" s="198">
        <v>0.25</v>
      </c>
      <c r="R241" s="198"/>
      <c r="S241" s="198"/>
      <c r="T241" s="198">
        <v>0.25</v>
      </c>
      <c r="U241" s="167">
        <f t="shared" si="10"/>
        <v>1</v>
      </c>
      <c r="V241" s="163" t="s">
        <v>395</v>
      </c>
      <c r="W241" s="163">
        <v>0</v>
      </c>
      <c r="X241" s="199">
        <v>0</v>
      </c>
      <c r="Y241" s="189">
        <v>0.25</v>
      </c>
      <c r="Z241" s="162"/>
      <c r="AA241" s="162"/>
      <c r="AB241" s="162"/>
      <c r="AC241" s="162"/>
      <c r="AD241" s="162"/>
      <c r="AE241" s="162"/>
      <c r="AF241" s="162"/>
      <c r="AG241" s="162"/>
      <c r="AH241" s="162"/>
      <c r="AI241" s="170">
        <f t="shared" si="11"/>
        <v>0.25</v>
      </c>
      <c r="AJ241" s="170">
        <f t="shared" si="12"/>
        <v>1</v>
      </c>
      <c r="AK241" s="48"/>
      <c r="AL241" s="72"/>
    </row>
    <row r="242" spans="1:38" ht="45" x14ac:dyDescent="0.2">
      <c r="A242" s="171" t="s">
        <v>673</v>
      </c>
      <c r="B242" s="163" t="s">
        <v>394</v>
      </c>
      <c r="C242" s="162" t="s">
        <v>791</v>
      </c>
      <c r="D242" s="163" t="s">
        <v>674</v>
      </c>
      <c r="E242" s="163" t="s">
        <v>1196</v>
      </c>
      <c r="F242" s="171" t="s">
        <v>792</v>
      </c>
      <c r="G242" s="164">
        <v>45658</v>
      </c>
      <c r="H242" s="164">
        <v>46022</v>
      </c>
      <c r="I242" s="196"/>
      <c r="J242" s="196"/>
      <c r="K242" s="196"/>
      <c r="L242" s="197"/>
      <c r="M242" s="197"/>
      <c r="N242" s="197">
        <v>1</v>
      </c>
      <c r="O242" s="198"/>
      <c r="P242" s="198"/>
      <c r="Q242" s="198"/>
      <c r="R242" s="198"/>
      <c r="S242" s="198"/>
      <c r="T242" s="198"/>
      <c r="U242" s="167">
        <f t="shared" si="10"/>
        <v>1</v>
      </c>
      <c r="V242" s="163" t="s">
        <v>395</v>
      </c>
      <c r="W242" s="173">
        <v>0.1</v>
      </c>
      <c r="X242" s="189">
        <v>0.1</v>
      </c>
      <c r="Y242" s="189">
        <v>0.1</v>
      </c>
      <c r="Z242" s="162"/>
      <c r="AA242" s="162"/>
      <c r="AB242" s="162"/>
      <c r="AC242" s="162"/>
      <c r="AD242" s="162"/>
      <c r="AE242" s="162"/>
      <c r="AF242" s="162"/>
      <c r="AG242" s="162"/>
      <c r="AH242" s="162"/>
      <c r="AI242" s="170">
        <f t="shared" si="11"/>
        <v>0.30000000000000004</v>
      </c>
      <c r="AJ242" s="170">
        <f>+AI242</f>
        <v>0.30000000000000004</v>
      </c>
      <c r="AK242" s="48" t="s">
        <v>788</v>
      </c>
      <c r="AL242" s="72"/>
    </row>
    <row r="243" spans="1:38" ht="30" x14ac:dyDescent="0.2">
      <c r="A243" s="171" t="s">
        <v>673</v>
      </c>
      <c r="B243" s="163" t="s">
        <v>394</v>
      </c>
      <c r="C243" s="162" t="s">
        <v>791</v>
      </c>
      <c r="D243" s="163" t="s">
        <v>674</v>
      </c>
      <c r="E243" s="163" t="s">
        <v>1197</v>
      </c>
      <c r="F243" s="171" t="s">
        <v>793</v>
      </c>
      <c r="G243" s="164">
        <v>45658</v>
      </c>
      <c r="H243" s="164">
        <v>46022</v>
      </c>
      <c r="I243" s="196"/>
      <c r="J243" s="196"/>
      <c r="K243" s="196"/>
      <c r="L243" s="197"/>
      <c r="M243" s="197"/>
      <c r="N243" s="197"/>
      <c r="O243" s="198"/>
      <c r="P243" s="198"/>
      <c r="Q243" s="198"/>
      <c r="R243" s="198"/>
      <c r="S243" s="198"/>
      <c r="T243" s="198">
        <v>1</v>
      </c>
      <c r="U243" s="167">
        <f t="shared" si="10"/>
        <v>1</v>
      </c>
      <c r="V243" s="163" t="s">
        <v>395</v>
      </c>
      <c r="W243" s="163"/>
      <c r="X243" s="199"/>
      <c r="Y243" s="199"/>
      <c r="Z243" s="162"/>
      <c r="AA243" s="162"/>
      <c r="AB243" s="162"/>
      <c r="AC243" s="162"/>
      <c r="AD243" s="162"/>
      <c r="AE243" s="162"/>
      <c r="AF243" s="162"/>
      <c r="AG243" s="162"/>
      <c r="AH243" s="162"/>
      <c r="AI243" s="170">
        <f t="shared" si="11"/>
        <v>0</v>
      </c>
      <c r="AJ243" s="170" t="s">
        <v>153</v>
      </c>
      <c r="AK243" s="48" t="s">
        <v>519</v>
      </c>
      <c r="AL243" s="72"/>
    </row>
    <row r="244" spans="1:38" ht="30" x14ac:dyDescent="0.2">
      <c r="A244" s="171" t="s">
        <v>673</v>
      </c>
      <c r="B244" s="163" t="s">
        <v>401</v>
      </c>
      <c r="C244" s="162" t="s">
        <v>405</v>
      </c>
      <c r="D244" s="163" t="s">
        <v>674</v>
      </c>
      <c r="E244" s="262" t="s">
        <v>1198</v>
      </c>
      <c r="F244" s="162" t="s">
        <v>743</v>
      </c>
      <c r="G244" s="164">
        <v>45748</v>
      </c>
      <c r="H244" s="164">
        <v>46022</v>
      </c>
      <c r="I244" s="165"/>
      <c r="J244" s="165"/>
      <c r="K244" s="165"/>
      <c r="L244" s="166">
        <v>0.33</v>
      </c>
      <c r="M244" s="166"/>
      <c r="N244" s="166"/>
      <c r="O244" s="167"/>
      <c r="P244" s="167">
        <v>0.33</v>
      </c>
      <c r="Q244" s="167"/>
      <c r="R244" s="167"/>
      <c r="S244" s="167"/>
      <c r="T244" s="167">
        <v>0.34</v>
      </c>
      <c r="U244" s="167">
        <f t="shared" si="10"/>
        <v>1</v>
      </c>
      <c r="V244" s="163" t="s">
        <v>596</v>
      </c>
      <c r="W244" s="163"/>
      <c r="X244" s="163"/>
      <c r="Y244" s="163"/>
      <c r="Z244" s="162"/>
      <c r="AA244" s="162"/>
      <c r="AB244" s="162"/>
      <c r="AC244" s="162"/>
      <c r="AD244" s="162"/>
      <c r="AE244" s="162"/>
      <c r="AF244" s="162"/>
      <c r="AG244" s="162"/>
      <c r="AH244" s="162"/>
      <c r="AI244" s="170">
        <f t="shared" si="11"/>
        <v>0</v>
      </c>
      <c r="AJ244" s="170" t="s">
        <v>153</v>
      </c>
      <c r="AK244" s="48" t="s">
        <v>519</v>
      </c>
      <c r="AL244" s="72"/>
    </row>
    <row r="245" spans="1:38" ht="30" x14ac:dyDescent="0.2">
      <c r="A245" s="171" t="s">
        <v>673</v>
      </c>
      <c r="B245" s="163" t="s">
        <v>401</v>
      </c>
      <c r="C245" s="162" t="s">
        <v>405</v>
      </c>
      <c r="D245" s="163" t="s">
        <v>674</v>
      </c>
      <c r="E245" s="262" t="s">
        <v>1199</v>
      </c>
      <c r="F245" s="162" t="s">
        <v>744</v>
      </c>
      <c r="G245" s="164">
        <v>45717</v>
      </c>
      <c r="H245" s="164">
        <v>46022</v>
      </c>
      <c r="I245" s="165"/>
      <c r="J245" s="165"/>
      <c r="K245" s="165">
        <v>0.05</v>
      </c>
      <c r="L245" s="166">
        <v>0.05</v>
      </c>
      <c r="M245" s="166">
        <v>0.05</v>
      </c>
      <c r="N245" s="166">
        <v>0.05</v>
      </c>
      <c r="O245" s="167">
        <v>0.05</v>
      </c>
      <c r="P245" s="167">
        <v>0.05</v>
      </c>
      <c r="Q245" s="167">
        <v>0.1</v>
      </c>
      <c r="R245" s="167">
        <v>0.1</v>
      </c>
      <c r="S245" s="167">
        <v>0.1</v>
      </c>
      <c r="T245" s="167">
        <v>0.4</v>
      </c>
      <c r="U245" s="167">
        <f t="shared" si="10"/>
        <v>1</v>
      </c>
      <c r="V245" s="163" t="s">
        <v>596</v>
      </c>
      <c r="W245" s="173">
        <v>0</v>
      </c>
      <c r="X245" s="189">
        <v>0.05</v>
      </c>
      <c r="Y245" s="189">
        <v>0</v>
      </c>
      <c r="Z245" s="162"/>
      <c r="AA245" s="162"/>
      <c r="AB245" s="162"/>
      <c r="AC245" s="162"/>
      <c r="AD245" s="162"/>
      <c r="AE245" s="162"/>
      <c r="AF245" s="162"/>
      <c r="AG245" s="162"/>
      <c r="AH245" s="162"/>
      <c r="AI245" s="170">
        <f t="shared" si="11"/>
        <v>0.05</v>
      </c>
      <c r="AJ245" s="170">
        <f t="shared" si="12"/>
        <v>1</v>
      </c>
      <c r="AK245" s="48"/>
      <c r="AL245" s="72"/>
    </row>
    <row r="246" spans="1:38" ht="30" x14ac:dyDescent="0.2">
      <c r="A246" s="171" t="s">
        <v>673</v>
      </c>
      <c r="B246" s="163" t="s">
        <v>401</v>
      </c>
      <c r="C246" s="162" t="s">
        <v>405</v>
      </c>
      <c r="D246" s="163" t="s">
        <v>674</v>
      </c>
      <c r="E246" s="262" t="s">
        <v>1200</v>
      </c>
      <c r="F246" s="162" t="s">
        <v>794</v>
      </c>
      <c r="G246" s="164">
        <v>45748</v>
      </c>
      <c r="H246" s="164">
        <v>46022</v>
      </c>
      <c r="I246" s="165"/>
      <c r="J246" s="165"/>
      <c r="K246" s="165"/>
      <c r="L246" s="166">
        <v>0.33</v>
      </c>
      <c r="M246" s="166"/>
      <c r="N246" s="166"/>
      <c r="O246" s="167"/>
      <c r="P246" s="167">
        <v>0.33</v>
      </c>
      <c r="Q246" s="167"/>
      <c r="R246" s="167"/>
      <c r="S246" s="167"/>
      <c r="T246" s="167">
        <v>0.34</v>
      </c>
      <c r="U246" s="167">
        <f t="shared" si="10"/>
        <v>1</v>
      </c>
      <c r="V246" s="163" t="s">
        <v>596</v>
      </c>
      <c r="W246" s="163"/>
      <c r="X246" s="163"/>
      <c r="Y246" s="163"/>
      <c r="Z246" s="162"/>
      <c r="AA246" s="162"/>
      <c r="AB246" s="162"/>
      <c r="AC246" s="162"/>
      <c r="AD246" s="162"/>
      <c r="AE246" s="162"/>
      <c r="AF246" s="162"/>
      <c r="AG246" s="162"/>
      <c r="AH246" s="162"/>
      <c r="AI246" s="170">
        <f t="shared" si="11"/>
        <v>0</v>
      </c>
      <c r="AJ246" s="170" t="s">
        <v>153</v>
      </c>
      <c r="AK246" s="48" t="s">
        <v>519</v>
      </c>
      <c r="AL246" s="72"/>
    </row>
    <row r="247" spans="1:38" ht="30" x14ac:dyDescent="0.2">
      <c r="A247" s="171" t="s">
        <v>673</v>
      </c>
      <c r="B247" s="163" t="s">
        <v>401</v>
      </c>
      <c r="C247" s="162" t="s">
        <v>405</v>
      </c>
      <c r="D247" s="163" t="s">
        <v>674</v>
      </c>
      <c r="E247" s="262" t="s">
        <v>1201</v>
      </c>
      <c r="F247" s="162" t="s">
        <v>684</v>
      </c>
      <c r="G247" s="164">
        <v>45658</v>
      </c>
      <c r="H247" s="164">
        <v>46022</v>
      </c>
      <c r="I247" s="165">
        <v>0.02</v>
      </c>
      <c r="J247" s="165">
        <v>0.02</v>
      </c>
      <c r="K247" s="165">
        <v>0.02</v>
      </c>
      <c r="L247" s="166">
        <v>0.27</v>
      </c>
      <c r="M247" s="166"/>
      <c r="N247" s="166"/>
      <c r="O247" s="167"/>
      <c r="P247" s="167">
        <v>0.33</v>
      </c>
      <c r="Q247" s="167"/>
      <c r="R247" s="167"/>
      <c r="S247" s="167"/>
      <c r="T247" s="167">
        <v>0.34</v>
      </c>
      <c r="U247" s="167">
        <f t="shared" si="10"/>
        <v>1</v>
      </c>
      <c r="V247" s="163" t="s">
        <v>596</v>
      </c>
      <c r="W247" s="173">
        <v>0.02</v>
      </c>
      <c r="X247" s="189">
        <v>0.02</v>
      </c>
      <c r="Y247" s="189">
        <v>0.02</v>
      </c>
      <c r="Z247" s="162"/>
      <c r="AA247" s="162"/>
      <c r="AB247" s="162"/>
      <c r="AC247" s="162"/>
      <c r="AD247" s="162"/>
      <c r="AE247" s="162"/>
      <c r="AF247" s="162"/>
      <c r="AG247" s="162"/>
      <c r="AH247" s="162"/>
      <c r="AI247" s="170">
        <f t="shared" si="11"/>
        <v>0.06</v>
      </c>
      <c r="AJ247" s="170">
        <f t="shared" si="12"/>
        <v>1</v>
      </c>
      <c r="AK247" s="48"/>
      <c r="AL247" s="72"/>
    </row>
    <row r="248" spans="1:38" ht="30" x14ac:dyDescent="0.2">
      <c r="A248" s="171" t="s">
        <v>673</v>
      </c>
      <c r="B248" s="163" t="s">
        <v>401</v>
      </c>
      <c r="C248" s="162" t="s">
        <v>405</v>
      </c>
      <c r="D248" s="163" t="s">
        <v>674</v>
      </c>
      <c r="E248" s="262" t="s">
        <v>1202</v>
      </c>
      <c r="F248" s="162" t="s">
        <v>785</v>
      </c>
      <c r="G248" s="164">
        <v>45658</v>
      </c>
      <c r="H248" s="164">
        <v>46022</v>
      </c>
      <c r="I248" s="165">
        <v>0.05</v>
      </c>
      <c r="J248" s="165">
        <v>0.05</v>
      </c>
      <c r="K248" s="165">
        <v>0.05</v>
      </c>
      <c r="L248" s="166">
        <v>0.18</v>
      </c>
      <c r="M248" s="166"/>
      <c r="N248" s="166"/>
      <c r="O248" s="167"/>
      <c r="P248" s="167">
        <v>0.33</v>
      </c>
      <c r="Q248" s="167"/>
      <c r="R248" s="167"/>
      <c r="S248" s="167"/>
      <c r="T248" s="167">
        <v>0.34</v>
      </c>
      <c r="U248" s="167">
        <f t="shared" si="10"/>
        <v>1</v>
      </c>
      <c r="V248" s="163" t="s">
        <v>596</v>
      </c>
      <c r="W248" s="173">
        <v>0.05</v>
      </c>
      <c r="X248" s="189">
        <v>0.05</v>
      </c>
      <c r="Y248" s="189">
        <v>0.05</v>
      </c>
      <c r="Z248" s="162"/>
      <c r="AA248" s="162"/>
      <c r="AB248" s="162"/>
      <c r="AC248" s="162"/>
      <c r="AD248" s="162"/>
      <c r="AE248" s="162"/>
      <c r="AF248" s="162"/>
      <c r="AG248" s="162"/>
      <c r="AH248" s="162"/>
      <c r="AI248" s="170">
        <f t="shared" si="11"/>
        <v>0.15000000000000002</v>
      </c>
      <c r="AJ248" s="170">
        <f t="shared" si="12"/>
        <v>1</v>
      </c>
      <c r="AK248" s="48"/>
      <c r="AL248" s="72"/>
    </row>
    <row r="249" spans="1:38" ht="30" x14ac:dyDescent="0.2">
      <c r="A249" s="171" t="s">
        <v>673</v>
      </c>
      <c r="B249" s="163" t="s">
        <v>401</v>
      </c>
      <c r="C249" s="162" t="s">
        <v>405</v>
      </c>
      <c r="D249" s="163" t="s">
        <v>674</v>
      </c>
      <c r="E249" s="262" t="s">
        <v>1203</v>
      </c>
      <c r="F249" s="162" t="s">
        <v>705</v>
      </c>
      <c r="G249" s="164">
        <v>45931</v>
      </c>
      <c r="H249" s="164">
        <v>46022</v>
      </c>
      <c r="I249" s="165"/>
      <c r="J249" s="165"/>
      <c r="K249" s="165"/>
      <c r="L249" s="166"/>
      <c r="M249" s="166"/>
      <c r="N249" s="166"/>
      <c r="O249" s="167"/>
      <c r="P249" s="167"/>
      <c r="Q249" s="167"/>
      <c r="R249" s="167">
        <v>0.1</v>
      </c>
      <c r="S249" s="167">
        <v>0.1</v>
      </c>
      <c r="T249" s="167">
        <v>0.8</v>
      </c>
      <c r="U249" s="167">
        <f t="shared" si="10"/>
        <v>1</v>
      </c>
      <c r="V249" s="163" t="s">
        <v>596</v>
      </c>
      <c r="W249" s="163"/>
      <c r="X249" s="163"/>
      <c r="Y249" s="163"/>
      <c r="Z249" s="162"/>
      <c r="AA249" s="162"/>
      <c r="AB249" s="162"/>
      <c r="AC249" s="162"/>
      <c r="AD249" s="162"/>
      <c r="AE249" s="162"/>
      <c r="AF249" s="162"/>
      <c r="AG249" s="162"/>
      <c r="AH249" s="162"/>
      <c r="AI249" s="170">
        <f t="shared" si="11"/>
        <v>0</v>
      </c>
      <c r="AJ249" s="170" t="s">
        <v>153</v>
      </c>
      <c r="AK249" s="48" t="s">
        <v>519</v>
      </c>
      <c r="AL249" s="72"/>
    </row>
    <row r="250" spans="1:38" ht="30" x14ac:dyDescent="0.2">
      <c r="A250" s="171" t="s">
        <v>673</v>
      </c>
      <c r="B250" s="163" t="s">
        <v>401</v>
      </c>
      <c r="C250" s="162" t="s">
        <v>405</v>
      </c>
      <c r="D250" s="163" t="s">
        <v>674</v>
      </c>
      <c r="E250" s="262" t="s">
        <v>1204</v>
      </c>
      <c r="F250" s="162" t="s">
        <v>795</v>
      </c>
      <c r="G250" s="164">
        <v>45992</v>
      </c>
      <c r="H250" s="164">
        <v>46022</v>
      </c>
      <c r="I250" s="165"/>
      <c r="J250" s="165"/>
      <c r="K250" s="165"/>
      <c r="L250" s="166"/>
      <c r="M250" s="166"/>
      <c r="N250" s="166"/>
      <c r="O250" s="167"/>
      <c r="P250" s="167"/>
      <c r="Q250" s="167"/>
      <c r="R250" s="167"/>
      <c r="S250" s="167"/>
      <c r="T250" s="200">
        <v>1</v>
      </c>
      <c r="U250" s="167">
        <f t="shared" si="10"/>
        <v>1</v>
      </c>
      <c r="V250" s="163" t="s">
        <v>596</v>
      </c>
      <c r="W250" s="163"/>
      <c r="X250" s="163"/>
      <c r="Y250" s="163"/>
      <c r="Z250" s="162"/>
      <c r="AA250" s="162"/>
      <c r="AB250" s="162"/>
      <c r="AC250" s="162"/>
      <c r="AD250" s="162"/>
      <c r="AE250" s="162"/>
      <c r="AF250" s="162"/>
      <c r="AG250" s="162"/>
      <c r="AH250" s="162"/>
      <c r="AI250" s="170">
        <f t="shared" si="11"/>
        <v>0</v>
      </c>
      <c r="AJ250" s="170" t="s">
        <v>153</v>
      </c>
      <c r="AK250" s="48" t="s">
        <v>519</v>
      </c>
      <c r="AL250" s="72"/>
    </row>
    <row r="251" spans="1:38" ht="30" x14ac:dyDescent="0.2">
      <c r="A251" s="171" t="s">
        <v>673</v>
      </c>
      <c r="B251" s="163" t="s">
        <v>401</v>
      </c>
      <c r="C251" s="176" t="s">
        <v>796</v>
      </c>
      <c r="D251" s="163" t="s">
        <v>674</v>
      </c>
      <c r="E251" s="262" t="s">
        <v>1205</v>
      </c>
      <c r="F251" s="162" t="s">
        <v>797</v>
      </c>
      <c r="G251" s="164">
        <v>45658</v>
      </c>
      <c r="H251" s="164">
        <v>46022</v>
      </c>
      <c r="I251" s="165">
        <v>0.05</v>
      </c>
      <c r="J251" s="165">
        <v>0.05</v>
      </c>
      <c r="K251" s="165">
        <v>0.1</v>
      </c>
      <c r="L251" s="166">
        <v>0.1</v>
      </c>
      <c r="M251" s="166">
        <v>0.1</v>
      </c>
      <c r="N251" s="166">
        <v>0.1</v>
      </c>
      <c r="O251" s="167">
        <v>0.1</v>
      </c>
      <c r="P251" s="167">
        <v>0.1</v>
      </c>
      <c r="Q251" s="167">
        <v>0.1</v>
      </c>
      <c r="R251" s="167">
        <v>0.1</v>
      </c>
      <c r="S251" s="167">
        <v>0.05</v>
      </c>
      <c r="T251" s="167">
        <v>0.05</v>
      </c>
      <c r="U251" s="167">
        <f t="shared" si="10"/>
        <v>1</v>
      </c>
      <c r="V251" s="163" t="s">
        <v>596</v>
      </c>
      <c r="W251" s="173">
        <v>0.05</v>
      </c>
      <c r="X251" s="189">
        <v>0.05</v>
      </c>
      <c r="Y251" s="189">
        <v>0.1</v>
      </c>
      <c r="Z251" s="162"/>
      <c r="AA251" s="162"/>
      <c r="AB251" s="162"/>
      <c r="AC251" s="162"/>
      <c r="AD251" s="162"/>
      <c r="AE251" s="162"/>
      <c r="AF251" s="162"/>
      <c r="AG251" s="162"/>
      <c r="AH251" s="162"/>
      <c r="AI251" s="170">
        <f t="shared" si="11"/>
        <v>0.2</v>
      </c>
      <c r="AJ251" s="170">
        <f t="shared" si="12"/>
        <v>1</v>
      </c>
      <c r="AK251" s="48"/>
      <c r="AL251" s="72"/>
    </row>
    <row r="252" spans="1:38" ht="30" x14ac:dyDescent="0.2">
      <c r="A252" s="171" t="s">
        <v>673</v>
      </c>
      <c r="B252" s="163" t="s">
        <v>401</v>
      </c>
      <c r="C252" s="176" t="s">
        <v>796</v>
      </c>
      <c r="D252" s="163" t="s">
        <v>674</v>
      </c>
      <c r="E252" s="262" t="s">
        <v>1206</v>
      </c>
      <c r="F252" s="162" t="s">
        <v>798</v>
      </c>
      <c r="G252" s="164">
        <v>45931</v>
      </c>
      <c r="H252" s="164">
        <v>46022</v>
      </c>
      <c r="I252" s="165"/>
      <c r="J252" s="165"/>
      <c r="K252" s="165"/>
      <c r="L252" s="166"/>
      <c r="M252" s="166"/>
      <c r="N252" s="166"/>
      <c r="O252" s="167"/>
      <c r="P252" s="167"/>
      <c r="Q252" s="167"/>
      <c r="R252" s="167">
        <v>0.2</v>
      </c>
      <c r="S252" s="167">
        <v>0.3</v>
      </c>
      <c r="T252" s="167">
        <v>0.5</v>
      </c>
      <c r="U252" s="167">
        <f t="shared" si="10"/>
        <v>1</v>
      </c>
      <c r="V252" s="163" t="s">
        <v>596</v>
      </c>
      <c r="W252" s="163"/>
      <c r="X252" s="163"/>
      <c r="Y252" s="163"/>
      <c r="Z252" s="162"/>
      <c r="AA252" s="162"/>
      <c r="AB252" s="162"/>
      <c r="AC252" s="162"/>
      <c r="AD252" s="162"/>
      <c r="AE252" s="162"/>
      <c r="AF252" s="162"/>
      <c r="AG252" s="162"/>
      <c r="AH252" s="162"/>
      <c r="AI252" s="170">
        <f t="shared" si="11"/>
        <v>0</v>
      </c>
      <c r="AJ252" s="170" t="s">
        <v>153</v>
      </c>
      <c r="AK252" s="48" t="s">
        <v>519</v>
      </c>
      <c r="AL252" s="72"/>
    </row>
    <row r="253" spans="1:38" ht="242.25" x14ac:dyDescent="0.2">
      <c r="A253" s="171" t="s">
        <v>673</v>
      </c>
      <c r="B253" s="163" t="s">
        <v>170</v>
      </c>
      <c r="C253" s="162" t="s">
        <v>190</v>
      </c>
      <c r="D253" s="163" t="s">
        <v>674</v>
      </c>
      <c r="E253" s="163" t="s">
        <v>1207</v>
      </c>
      <c r="F253" s="162" t="s">
        <v>799</v>
      </c>
      <c r="G253" s="164">
        <v>45689</v>
      </c>
      <c r="H253" s="164">
        <v>46022</v>
      </c>
      <c r="I253" s="165"/>
      <c r="J253" s="165">
        <v>0.09</v>
      </c>
      <c r="K253" s="165">
        <v>0.09</v>
      </c>
      <c r="L253" s="166">
        <v>0.09</v>
      </c>
      <c r="M253" s="166">
        <v>0.09</v>
      </c>
      <c r="N253" s="166">
        <v>0.09</v>
      </c>
      <c r="O253" s="167">
        <v>0.09</v>
      </c>
      <c r="P253" s="167">
        <v>0.09</v>
      </c>
      <c r="Q253" s="167">
        <v>0.09</v>
      </c>
      <c r="R253" s="167">
        <v>0.09</v>
      </c>
      <c r="S253" s="167">
        <v>0.09</v>
      </c>
      <c r="T253" s="167">
        <v>0.1</v>
      </c>
      <c r="U253" s="167">
        <f t="shared" si="10"/>
        <v>0.99999999999999978</v>
      </c>
      <c r="V253" s="163" t="s">
        <v>497</v>
      </c>
      <c r="W253" s="173">
        <v>0.08</v>
      </c>
      <c r="X253" s="173">
        <v>0.08</v>
      </c>
      <c r="Y253" s="173">
        <v>0.09</v>
      </c>
      <c r="Z253" s="162"/>
      <c r="AA253" s="162"/>
      <c r="AB253" s="162"/>
      <c r="AC253" s="162"/>
      <c r="AD253" s="162"/>
      <c r="AE253" s="162"/>
      <c r="AF253" s="162"/>
      <c r="AG253" s="162"/>
      <c r="AH253" s="162"/>
      <c r="AI253" s="170">
        <f t="shared" si="11"/>
        <v>0.25</v>
      </c>
      <c r="AJ253" s="170">
        <f t="shared" si="12"/>
        <v>1.3888888888888888</v>
      </c>
      <c r="AK253" s="48" t="s">
        <v>800</v>
      </c>
      <c r="AL253" s="72"/>
    </row>
    <row r="254" spans="1:38" ht="45" x14ac:dyDescent="0.2">
      <c r="A254" s="171" t="s">
        <v>673</v>
      </c>
      <c r="B254" s="163" t="s">
        <v>170</v>
      </c>
      <c r="C254" s="176" t="s">
        <v>174</v>
      </c>
      <c r="D254" s="163" t="s">
        <v>674</v>
      </c>
      <c r="E254" s="163" t="s">
        <v>1208</v>
      </c>
      <c r="F254" s="162" t="s">
        <v>801</v>
      </c>
      <c r="G254" s="164">
        <v>45901</v>
      </c>
      <c r="H254" s="164">
        <v>45930</v>
      </c>
      <c r="I254" s="165"/>
      <c r="J254" s="165"/>
      <c r="K254" s="165"/>
      <c r="L254" s="166"/>
      <c r="M254" s="166"/>
      <c r="N254" s="166"/>
      <c r="O254" s="167"/>
      <c r="P254" s="167"/>
      <c r="Q254" s="167">
        <v>1</v>
      </c>
      <c r="R254" s="167"/>
      <c r="S254" s="167"/>
      <c r="T254" s="167"/>
      <c r="U254" s="167">
        <f t="shared" si="10"/>
        <v>1</v>
      </c>
      <c r="V254" s="163" t="s">
        <v>552</v>
      </c>
      <c r="W254" s="173"/>
      <c r="X254" s="173"/>
      <c r="Y254" s="173"/>
      <c r="Z254" s="162"/>
      <c r="AA254" s="162"/>
      <c r="AB254" s="162"/>
      <c r="AC254" s="162"/>
      <c r="AD254" s="162"/>
      <c r="AE254" s="162"/>
      <c r="AF254" s="162"/>
      <c r="AG254" s="162"/>
      <c r="AH254" s="162"/>
      <c r="AI254" s="170">
        <f t="shared" si="11"/>
        <v>0</v>
      </c>
      <c r="AJ254" s="170" t="s">
        <v>153</v>
      </c>
      <c r="AK254" s="48" t="s">
        <v>519</v>
      </c>
      <c r="AL254" s="72"/>
    </row>
    <row r="255" spans="1:38" ht="45" x14ac:dyDescent="0.2">
      <c r="A255" s="171" t="s">
        <v>673</v>
      </c>
      <c r="B255" s="163" t="s">
        <v>170</v>
      </c>
      <c r="C255" s="176" t="s">
        <v>174</v>
      </c>
      <c r="D255" s="163" t="s">
        <v>674</v>
      </c>
      <c r="E255" s="163" t="s">
        <v>1209</v>
      </c>
      <c r="F255" s="162" t="s">
        <v>802</v>
      </c>
      <c r="G255" s="164">
        <v>45931</v>
      </c>
      <c r="H255" s="164">
        <v>45991</v>
      </c>
      <c r="I255" s="165"/>
      <c r="J255" s="165"/>
      <c r="K255" s="165"/>
      <c r="L255" s="166"/>
      <c r="M255" s="166"/>
      <c r="N255" s="166"/>
      <c r="O255" s="167"/>
      <c r="P255" s="167"/>
      <c r="Q255" s="167"/>
      <c r="R255" s="167">
        <v>0.5</v>
      </c>
      <c r="S255" s="167">
        <v>0.5</v>
      </c>
      <c r="T255" s="167"/>
      <c r="U255" s="167">
        <f t="shared" si="10"/>
        <v>1</v>
      </c>
      <c r="V255" s="163" t="s">
        <v>552</v>
      </c>
      <c r="W255" s="173"/>
      <c r="X255" s="173"/>
      <c r="Y255" s="173"/>
      <c r="Z255" s="162"/>
      <c r="AA255" s="162"/>
      <c r="AB255" s="162"/>
      <c r="AC255" s="162"/>
      <c r="AD255" s="162"/>
      <c r="AE255" s="162"/>
      <c r="AF255" s="162"/>
      <c r="AG255" s="162"/>
      <c r="AH255" s="162"/>
      <c r="AI255" s="170">
        <f t="shared" si="11"/>
        <v>0</v>
      </c>
      <c r="AJ255" s="170" t="s">
        <v>153</v>
      </c>
      <c r="AK255" s="48" t="s">
        <v>519</v>
      </c>
      <c r="AL255" s="72"/>
    </row>
    <row r="256" spans="1:38" ht="45" x14ac:dyDescent="0.2">
      <c r="A256" s="171" t="s">
        <v>673</v>
      </c>
      <c r="B256" s="163" t="s">
        <v>170</v>
      </c>
      <c r="C256" s="176" t="s">
        <v>174</v>
      </c>
      <c r="D256" s="163" t="s">
        <v>674</v>
      </c>
      <c r="E256" s="163" t="s">
        <v>1210</v>
      </c>
      <c r="F256" s="162" t="s">
        <v>803</v>
      </c>
      <c r="G256" s="164">
        <v>45962</v>
      </c>
      <c r="H256" s="164">
        <v>46022</v>
      </c>
      <c r="I256" s="165"/>
      <c r="J256" s="165"/>
      <c r="K256" s="165"/>
      <c r="L256" s="166"/>
      <c r="M256" s="166"/>
      <c r="N256" s="166"/>
      <c r="O256" s="167"/>
      <c r="P256" s="167"/>
      <c r="Q256" s="167"/>
      <c r="R256" s="167"/>
      <c r="S256" s="167">
        <v>0.5</v>
      </c>
      <c r="T256" s="167">
        <v>0.5</v>
      </c>
      <c r="U256" s="167">
        <f t="shared" si="10"/>
        <v>1</v>
      </c>
      <c r="V256" s="163" t="s">
        <v>552</v>
      </c>
      <c r="W256" s="173"/>
      <c r="X256" s="173"/>
      <c r="Y256" s="173"/>
      <c r="Z256" s="162"/>
      <c r="AA256" s="162"/>
      <c r="AB256" s="162"/>
      <c r="AC256" s="162"/>
      <c r="AD256" s="162"/>
      <c r="AE256" s="162"/>
      <c r="AF256" s="162"/>
      <c r="AG256" s="162"/>
      <c r="AH256" s="162"/>
      <c r="AI256" s="170">
        <f t="shared" si="11"/>
        <v>0</v>
      </c>
      <c r="AJ256" s="170" t="s">
        <v>153</v>
      </c>
      <c r="AK256" s="48" t="s">
        <v>519</v>
      </c>
      <c r="AL256" s="72"/>
    </row>
    <row r="257" spans="1:38" ht="90" x14ac:dyDescent="0.2">
      <c r="A257" s="171" t="s">
        <v>673</v>
      </c>
      <c r="B257" s="163" t="s">
        <v>170</v>
      </c>
      <c r="C257" s="162" t="s">
        <v>190</v>
      </c>
      <c r="D257" s="163" t="s">
        <v>674</v>
      </c>
      <c r="E257" s="163" t="s">
        <v>1211</v>
      </c>
      <c r="F257" s="162" t="s">
        <v>804</v>
      </c>
      <c r="G257" s="182">
        <v>45717</v>
      </c>
      <c r="H257" s="182">
        <v>46022</v>
      </c>
      <c r="I257" s="165"/>
      <c r="J257" s="165"/>
      <c r="K257" s="165">
        <v>0.25</v>
      </c>
      <c r="L257" s="166"/>
      <c r="M257" s="166"/>
      <c r="N257" s="166">
        <v>0.25</v>
      </c>
      <c r="O257" s="167"/>
      <c r="P257" s="167"/>
      <c r="Q257" s="167">
        <v>0.25</v>
      </c>
      <c r="R257" s="167"/>
      <c r="S257" s="167"/>
      <c r="T257" s="167">
        <v>0.25</v>
      </c>
      <c r="U257" s="167">
        <f t="shared" si="10"/>
        <v>1</v>
      </c>
      <c r="V257" s="163" t="s">
        <v>548</v>
      </c>
      <c r="W257" s="173">
        <v>0</v>
      </c>
      <c r="X257" s="173">
        <v>0</v>
      </c>
      <c r="Y257" s="173">
        <v>0</v>
      </c>
      <c r="Z257" s="162"/>
      <c r="AA257" s="162"/>
      <c r="AB257" s="162"/>
      <c r="AC257" s="162"/>
      <c r="AD257" s="162"/>
      <c r="AE257" s="162"/>
      <c r="AF257" s="162"/>
      <c r="AG257" s="162"/>
      <c r="AH257" s="162"/>
      <c r="AI257" s="170">
        <f t="shared" si="11"/>
        <v>0</v>
      </c>
      <c r="AJ257" s="170">
        <f t="shared" si="12"/>
        <v>0</v>
      </c>
      <c r="AK257" s="48"/>
      <c r="AL257" s="72"/>
    </row>
    <row r="258" spans="1:38" ht="45" x14ac:dyDescent="0.2">
      <c r="A258" s="171" t="s">
        <v>673</v>
      </c>
      <c r="B258" s="163" t="s">
        <v>170</v>
      </c>
      <c r="C258" s="176" t="s">
        <v>187</v>
      </c>
      <c r="D258" s="163" t="s">
        <v>674</v>
      </c>
      <c r="E258" s="163" t="s">
        <v>1212</v>
      </c>
      <c r="F258" s="162" t="s">
        <v>805</v>
      </c>
      <c r="G258" s="164">
        <v>45689</v>
      </c>
      <c r="H258" s="164">
        <v>46022</v>
      </c>
      <c r="I258" s="165"/>
      <c r="J258" s="165">
        <v>0.25</v>
      </c>
      <c r="K258" s="165">
        <v>0.25</v>
      </c>
      <c r="L258" s="166"/>
      <c r="M258" s="166"/>
      <c r="N258" s="166"/>
      <c r="O258" s="167"/>
      <c r="P258" s="167">
        <v>0.25</v>
      </c>
      <c r="Q258" s="167">
        <v>0.25</v>
      </c>
      <c r="R258" s="167"/>
      <c r="S258" s="167"/>
      <c r="T258" s="167"/>
      <c r="U258" s="167">
        <f t="shared" si="10"/>
        <v>1</v>
      </c>
      <c r="V258" s="163" t="s">
        <v>548</v>
      </c>
      <c r="W258" s="173">
        <v>0</v>
      </c>
      <c r="X258" s="173">
        <v>0.25</v>
      </c>
      <c r="Y258" s="173">
        <v>0.25</v>
      </c>
      <c r="Z258" s="162"/>
      <c r="AA258" s="162"/>
      <c r="AB258" s="162"/>
      <c r="AC258" s="162"/>
      <c r="AD258" s="162"/>
      <c r="AE258" s="162"/>
      <c r="AF258" s="162"/>
      <c r="AG258" s="162"/>
      <c r="AH258" s="162"/>
      <c r="AI258" s="170">
        <f t="shared" si="11"/>
        <v>0.5</v>
      </c>
      <c r="AJ258" s="170">
        <f t="shared" si="12"/>
        <v>1</v>
      </c>
      <c r="AK258" s="48"/>
      <c r="AL258" s="72"/>
    </row>
    <row r="259" spans="1:38" ht="30" x14ac:dyDescent="0.2">
      <c r="A259" s="171" t="s">
        <v>673</v>
      </c>
      <c r="B259" s="163" t="s">
        <v>170</v>
      </c>
      <c r="C259" s="176" t="s">
        <v>187</v>
      </c>
      <c r="D259" s="163" t="s">
        <v>674</v>
      </c>
      <c r="E259" s="163" t="s">
        <v>1213</v>
      </c>
      <c r="F259" s="162" t="s">
        <v>806</v>
      </c>
      <c r="G259" s="164">
        <v>45717</v>
      </c>
      <c r="H259" s="164">
        <v>46022</v>
      </c>
      <c r="I259" s="165"/>
      <c r="J259" s="165"/>
      <c r="K259" s="165">
        <v>0.5</v>
      </c>
      <c r="L259" s="166"/>
      <c r="M259" s="166"/>
      <c r="N259" s="166"/>
      <c r="O259" s="167"/>
      <c r="P259" s="167"/>
      <c r="Q259" s="167">
        <v>0.5</v>
      </c>
      <c r="R259" s="167"/>
      <c r="S259" s="167"/>
      <c r="T259" s="167"/>
      <c r="U259" s="167">
        <f t="shared" si="10"/>
        <v>1</v>
      </c>
      <c r="V259" s="163" t="s">
        <v>548</v>
      </c>
      <c r="W259" s="173">
        <v>0</v>
      </c>
      <c r="X259" s="173">
        <v>0</v>
      </c>
      <c r="Y259" s="173">
        <v>0.5</v>
      </c>
      <c r="Z259" s="162"/>
      <c r="AA259" s="162"/>
      <c r="AB259" s="162"/>
      <c r="AC259" s="162"/>
      <c r="AD259" s="162"/>
      <c r="AE259" s="162"/>
      <c r="AF259" s="162"/>
      <c r="AG259" s="162"/>
      <c r="AH259" s="162"/>
      <c r="AI259" s="170">
        <f t="shared" si="11"/>
        <v>0.5</v>
      </c>
      <c r="AJ259" s="170">
        <f t="shared" si="12"/>
        <v>1</v>
      </c>
      <c r="AK259" s="48"/>
      <c r="AL259" s="72"/>
    </row>
    <row r="260" spans="1:38" ht="165.75" x14ac:dyDescent="0.2">
      <c r="A260" s="171" t="s">
        <v>673</v>
      </c>
      <c r="B260" s="163" t="s">
        <v>170</v>
      </c>
      <c r="C260" s="176" t="s">
        <v>187</v>
      </c>
      <c r="D260" s="163" t="s">
        <v>674</v>
      </c>
      <c r="E260" s="163" t="s">
        <v>1214</v>
      </c>
      <c r="F260" s="162" t="s">
        <v>807</v>
      </c>
      <c r="G260" s="164">
        <v>45778</v>
      </c>
      <c r="H260" s="164">
        <v>46022</v>
      </c>
      <c r="I260" s="165"/>
      <c r="J260" s="165"/>
      <c r="K260" s="165"/>
      <c r="L260" s="166"/>
      <c r="M260" s="166">
        <v>0.5</v>
      </c>
      <c r="N260" s="166"/>
      <c r="O260" s="167"/>
      <c r="P260" s="167"/>
      <c r="Q260" s="167"/>
      <c r="R260" s="167">
        <v>0.5</v>
      </c>
      <c r="S260" s="167"/>
      <c r="T260" s="167"/>
      <c r="U260" s="167">
        <f t="shared" si="10"/>
        <v>1</v>
      </c>
      <c r="V260" s="163" t="s">
        <v>548</v>
      </c>
      <c r="W260" s="173">
        <v>0</v>
      </c>
      <c r="X260" s="173">
        <v>0</v>
      </c>
      <c r="Y260" s="173">
        <v>0.2</v>
      </c>
      <c r="Z260" s="162"/>
      <c r="AA260" s="162"/>
      <c r="AB260" s="162"/>
      <c r="AC260" s="162"/>
      <c r="AD260" s="162"/>
      <c r="AE260" s="162"/>
      <c r="AF260" s="162"/>
      <c r="AG260" s="162"/>
      <c r="AH260" s="162"/>
      <c r="AI260" s="170">
        <f t="shared" si="11"/>
        <v>0.2</v>
      </c>
      <c r="AJ260" s="170">
        <f>+AI260</f>
        <v>0.2</v>
      </c>
      <c r="AK260" s="48" t="s">
        <v>1081</v>
      </c>
      <c r="AL260" s="72"/>
    </row>
    <row r="261" spans="1:38" ht="45" x14ac:dyDescent="0.2">
      <c r="A261" s="171" t="s">
        <v>673</v>
      </c>
      <c r="B261" s="163" t="s">
        <v>170</v>
      </c>
      <c r="C261" s="176" t="s">
        <v>808</v>
      </c>
      <c r="D261" s="163" t="s">
        <v>674</v>
      </c>
      <c r="E261" s="163" t="s">
        <v>1215</v>
      </c>
      <c r="F261" s="162" t="s">
        <v>809</v>
      </c>
      <c r="G261" s="164">
        <v>45658</v>
      </c>
      <c r="H261" s="164">
        <v>46022</v>
      </c>
      <c r="I261" s="165">
        <v>0.05</v>
      </c>
      <c r="J261" s="165">
        <v>0.05</v>
      </c>
      <c r="K261" s="165">
        <v>0.1</v>
      </c>
      <c r="L261" s="166">
        <v>0.1</v>
      </c>
      <c r="M261" s="166">
        <v>0.1</v>
      </c>
      <c r="N261" s="166">
        <v>0.1</v>
      </c>
      <c r="O261" s="167">
        <v>0.1</v>
      </c>
      <c r="P261" s="167">
        <v>0.1</v>
      </c>
      <c r="Q261" s="167">
        <v>0.1</v>
      </c>
      <c r="R261" s="167">
        <v>0.1</v>
      </c>
      <c r="S261" s="167">
        <v>0.05</v>
      </c>
      <c r="T261" s="167">
        <v>0.05</v>
      </c>
      <c r="U261" s="167">
        <f t="shared" si="10"/>
        <v>1</v>
      </c>
      <c r="V261" s="163" t="s">
        <v>529</v>
      </c>
      <c r="W261" s="173">
        <v>0.05</v>
      </c>
      <c r="X261" s="173">
        <v>0.05</v>
      </c>
      <c r="Y261" s="173">
        <v>0.1</v>
      </c>
      <c r="Z261" s="162"/>
      <c r="AA261" s="162"/>
      <c r="AB261" s="162"/>
      <c r="AC261" s="162"/>
      <c r="AD261" s="162"/>
      <c r="AE261" s="162"/>
      <c r="AF261" s="162"/>
      <c r="AG261" s="162"/>
      <c r="AH261" s="162"/>
      <c r="AI261" s="170">
        <f t="shared" si="11"/>
        <v>0.2</v>
      </c>
      <c r="AJ261" s="170">
        <f t="shared" si="12"/>
        <v>1</v>
      </c>
      <c r="AK261" s="48"/>
      <c r="AL261" s="72"/>
    </row>
    <row r="262" spans="1:38" ht="30" x14ac:dyDescent="0.2">
      <c r="A262" s="171" t="s">
        <v>673</v>
      </c>
      <c r="B262" s="163" t="s">
        <v>170</v>
      </c>
      <c r="C262" s="176" t="s">
        <v>808</v>
      </c>
      <c r="D262" s="163" t="s">
        <v>674</v>
      </c>
      <c r="E262" s="163" t="s">
        <v>1216</v>
      </c>
      <c r="F262" s="162" t="s">
        <v>810</v>
      </c>
      <c r="G262" s="164">
        <v>45658</v>
      </c>
      <c r="H262" s="164">
        <v>46022</v>
      </c>
      <c r="I262" s="165">
        <v>0.05</v>
      </c>
      <c r="J262" s="165">
        <v>0.05</v>
      </c>
      <c r="K262" s="165">
        <v>0.1</v>
      </c>
      <c r="L262" s="166">
        <v>0.1</v>
      </c>
      <c r="M262" s="166">
        <v>0.1</v>
      </c>
      <c r="N262" s="166">
        <v>0.1</v>
      </c>
      <c r="O262" s="167">
        <v>0.1</v>
      </c>
      <c r="P262" s="167">
        <v>0.1</v>
      </c>
      <c r="Q262" s="167">
        <v>0.1</v>
      </c>
      <c r="R262" s="167">
        <v>0.1</v>
      </c>
      <c r="S262" s="167">
        <v>0.05</v>
      </c>
      <c r="T262" s="167">
        <v>0.05</v>
      </c>
      <c r="U262" s="167">
        <f t="shared" si="10"/>
        <v>1</v>
      </c>
      <c r="V262" s="163" t="s">
        <v>529</v>
      </c>
      <c r="W262" s="173">
        <v>0.05</v>
      </c>
      <c r="X262" s="173">
        <v>0.05</v>
      </c>
      <c r="Y262" s="173">
        <v>0.1</v>
      </c>
      <c r="Z262" s="162"/>
      <c r="AA262" s="162"/>
      <c r="AB262" s="162"/>
      <c r="AC262" s="162"/>
      <c r="AD262" s="162"/>
      <c r="AE262" s="162"/>
      <c r="AF262" s="162"/>
      <c r="AG262" s="162"/>
      <c r="AH262" s="162"/>
      <c r="AI262" s="170">
        <f t="shared" si="11"/>
        <v>0.2</v>
      </c>
      <c r="AJ262" s="170">
        <f t="shared" si="12"/>
        <v>1</v>
      </c>
      <c r="AK262" s="48"/>
      <c r="AL262" s="72"/>
    </row>
    <row r="263" spans="1:38" ht="127.5" x14ac:dyDescent="0.2">
      <c r="A263" s="171" t="s">
        <v>673</v>
      </c>
      <c r="B263" s="163" t="s">
        <v>170</v>
      </c>
      <c r="C263" s="176" t="s">
        <v>193</v>
      </c>
      <c r="D263" s="163" t="s">
        <v>674</v>
      </c>
      <c r="E263" s="163" t="s">
        <v>1217</v>
      </c>
      <c r="F263" s="162" t="s">
        <v>811</v>
      </c>
      <c r="G263" s="164">
        <v>45809</v>
      </c>
      <c r="H263" s="164">
        <v>46022</v>
      </c>
      <c r="I263" s="165"/>
      <c r="J263" s="165"/>
      <c r="K263" s="165"/>
      <c r="L263" s="166"/>
      <c r="M263" s="166"/>
      <c r="N263" s="166"/>
      <c r="O263" s="167">
        <v>0.5</v>
      </c>
      <c r="P263" s="167"/>
      <c r="Q263" s="167"/>
      <c r="R263" s="167"/>
      <c r="S263" s="167"/>
      <c r="T263" s="167">
        <v>0.5</v>
      </c>
      <c r="U263" s="167">
        <f t="shared" si="10"/>
        <v>1</v>
      </c>
      <c r="V263" s="163" t="s">
        <v>517</v>
      </c>
      <c r="W263" s="173">
        <v>0</v>
      </c>
      <c r="X263" s="173">
        <v>0</v>
      </c>
      <c r="Y263" s="173">
        <v>0.2</v>
      </c>
      <c r="Z263" s="162"/>
      <c r="AA263" s="162"/>
      <c r="AB263" s="162"/>
      <c r="AC263" s="162"/>
      <c r="AD263" s="162"/>
      <c r="AE263" s="162"/>
      <c r="AF263" s="162"/>
      <c r="AG263" s="162"/>
      <c r="AH263" s="162"/>
      <c r="AI263" s="170">
        <f t="shared" si="11"/>
        <v>0.2</v>
      </c>
      <c r="AJ263" s="170">
        <f>+AI263</f>
        <v>0.2</v>
      </c>
      <c r="AK263" s="48" t="s">
        <v>1080</v>
      </c>
      <c r="AL263" s="72"/>
    </row>
    <row r="264" spans="1:38" ht="89.25" x14ac:dyDescent="0.2">
      <c r="A264" s="171" t="s">
        <v>673</v>
      </c>
      <c r="B264" s="163" t="s">
        <v>170</v>
      </c>
      <c r="C264" s="176" t="s">
        <v>193</v>
      </c>
      <c r="D264" s="163" t="s">
        <v>674</v>
      </c>
      <c r="E264" s="163" t="s">
        <v>1218</v>
      </c>
      <c r="F264" s="162" t="s">
        <v>812</v>
      </c>
      <c r="G264" s="164">
        <v>45778</v>
      </c>
      <c r="H264" s="164">
        <v>45778</v>
      </c>
      <c r="I264" s="165"/>
      <c r="J264" s="165"/>
      <c r="K264" s="165"/>
      <c r="L264" s="166"/>
      <c r="M264" s="166">
        <v>1</v>
      </c>
      <c r="N264" s="166"/>
      <c r="O264" s="167"/>
      <c r="P264" s="167"/>
      <c r="Q264" s="167"/>
      <c r="R264" s="167"/>
      <c r="S264" s="167"/>
      <c r="T264" s="167"/>
      <c r="U264" s="167">
        <f t="shared" si="10"/>
        <v>1</v>
      </c>
      <c r="V264" s="163" t="s">
        <v>517</v>
      </c>
      <c r="W264" s="173">
        <v>0</v>
      </c>
      <c r="X264" s="173">
        <v>0</v>
      </c>
      <c r="Y264" s="173">
        <v>0.2</v>
      </c>
      <c r="Z264" s="162"/>
      <c r="AA264" s="162"/>
      <c r="AB264" s="162"/>
      <c r="AC264" s="162"/>
      <c r="AD264" s="162"/>
      <c r="AE264" s="162"/>
      <c r="AF264" s="162"/>
      <c r="AG264" s="162"/>
      <c r="AH264" s="162"/>
      <c r="AI264" s="170">
        <f t="shared" si="11"/>
        <v>0.2</v>
      </c>
      <c r="AJ264" s="170">
        <f>+AI264</f>
        <v>0.2</v>
      </c>
      <c r="AK264" s="48" t="s">
        <v>1079</v>
      </c>
      <c r="AL264" s="72"/>
    </row>
    <row r="265" spans="1:38" ht="89.25" x14ac:dyDescent="0.2">
      <c r="A265" s="171" t="s">
        <v>673</v>
      </c>
      <c r="B265" s="163" t="s">
        <v>170</v>
      </c>
      <c r="C265" s="162" t="s">
        <v>190</v>
      </c>
      <c r="D265" s="163" t="s">
        <v>674</v>
      </c>
      <c r="E265" s="163" t="s">
        <v>1219</v>
      </c>
      <c r="F265" s="162" t="s">
        <v>743</v>
      </c>
      <c r="G265" s="164">
        <v>45748</v>
      </c>
      <c r="H265" s="164">
        <v>46022</v>
      </c>
      <c r="I265" s="165"/>
      <c r="J265" s="165"/>
      <c r="K265" s="165"/>
      <c r="L265" s="166">
        <v>0.33</v>
      </c>
      <c r="M265" s="166"/>
      <c r="N265" s="166"/>
      <c r="O265" s="167"/>
      <c r="P265" s="167">
        <v>0.34</v>
      </c>
      <c r="Q265" s="167"/>
      <c r="R265" s="167"/>
      <c r="S265" s="167"/>
      <c r="T265" s="167">
        <v>0.33</v>
      </c>
      <c r="U265" s="167">
        <f t="shared" ref="U265:U328" si="13">SUM(I265:T265)</f>
        <v>1</v>
      </c>
      <c r="V265" s="163" t="s">
        <v>179</v>
      </c>
      <c r="W265" s="173">
        <v>0.05</v>
      </c>
      <c r="X265" s="173">
        <v>0.1</v>
      </c>
      <c r="Y265" s="173">
        <v>0.1</v>
      </c>
      <c r="Z265" s="162"/>
      <c r="AA265" s="162"/>
      <c r="AB265" s="162"/>
      <c r="AC265" s="162"/>
      <c r="AD265" s="162"/>
      <c r="AE265" s="162"/>
      <c r="AF265" s="162"/>
      <c r="AG265" s="162"/>
      <c r="AH265" s="162"/>
      <c r="AI265" s="170">
        <f t="shared" ref="AI265:AI328" si="14">SUM(W265:AH265)</f>
        <v>0.25</v>
      </c>
      <c r="AJ265" s="170">
        <f>+AI265</f>
        <v>0.25</v>
      </c>
      <c r="AK265" s="48" t="s">
        <v>1078</v>
      </c>
      <c r="AL265" s="72"/>
    </row>
    <row r="266" spans="1:38" ht="45" x14ac:dyDescent="0.2">
      <c r="A266" s="171" t="s">
        <v>673</v>
      </c>
      <c r="B266" s="163" t="s">
        <v>170</v>
      </c>
      <c r="C266" s="162" t="s">
        <v>190</v>
      </c>
      <c r="D266" s="163" t="s">
        <v>674</v>
      </c>
      <c r="E266" s="163" t="s">
        <v>1220</v>
      </c>
      <c r="F266" s="162" t="s">
        <v>744</v>
      </c>
      <c r="G266" s="164">
        <v>45658</v>
      </c>
      <c r="H266" s="164">
        <v>46022</v>
      </c>
      <c r="I266" s="165">
        <v>0.08</v>
      </c>
      <c r="J266" s="165">
        <v>0.08</v>
      </c>
      <c r="K266" s="165">
        <v>0.08</v>
      </c>
      <c r="L266" s="166">
        <v>0.1</v>
      </c>
      <c r="M266" s="166">
        <v>0.08</v>
      </c>
      <c r="N266" s="166">
        <v>0.08</v>
      </c>
      <c r="O266" s="167">
        <v>0.08</v>
      </c>
      <c r="P266" s="167">
        <v>0.1</v>
      </c>
      <c r="Q266" s="167">
        <v>0.08</v>
      </c>
      <c r="R266" s="167">
        <v>0.08</v>
      </c>
      <c r="S266" s="167">
        <v>0.08</v>
      </c>
      <c r="T266" s="167">
        <v>0.08</v>
      </c>
      <c r="U266" s="167">
        <f t="shared" si="13"/>
        <v>0.99999999999999978</v>
      </c>
      <c r="V266" s="163" t="s">
        <v>179</v>
      </c>
      <c r="W266" s="173">
        <v>0.08</v>
      </c>
      <c r="X266" s="173">
        <v>0.08</v>
      </c>
      <c r="Y266" s="173">
        <v>0.08</v>
      </c>
      <c r="Z266" s="162"/>
      <c r="AA266" s="162"/>
      <c r="AB266" s="162"/>
      <c r="AC266" s="162"/>
      <c r="AD266" s="162"/>
      <c r="AE266" s="162"/>
      <c r="AF266" s="162"/>
      <c r="AG266" s="162"/>
      <c r="AH266" s="162"/>
      <c r="AI266" s="170">
        <f t="shared" si="14"/>
        <v>0.24</v>
      </c>
      <c r="AJ266" s="170">
        <f t="shared" ref="AJ266:AJ328" si="15">AI266/SUM(I266:K266)</f>
        <v>1</v>
      </c>
      <c r="AK266" s="48"/>
      <c r="AL266" s="72"/>
    </row>
    <row r="267" spans="1:38" ht="45" x14ac:dyDescent="0.2">
      <c r="A267" s="171" t="s">
        <v>673</v>
      </c>
      <c r="B267" s="163" t="s">
        <v>170</v>
      </c>
      <c r="C267" s="162" t="s">
        <v>190</v>
      </c>
      <c r="D267" s="163" t="s">
        <v>674</v>
      </c>
      <c r="E267" s="163" t="s">
        <v>1221</v>
      </c>
      <c r="F267" s="162" t="s">
        <v>794</v>
      </c>
      <c r="G267" s="182">
        <v>45658</v>
      </c>
      <c r="H267" s="182">
        <v>46022</v>
      </c>
      <c r="I267" s="165">
        <v>0.08</v>
      </c>
      <c r="J267" s="165">
        <v>0.08</v>
      </c>
      <c r="K267" s="165">
        <v>0.08</v>
      </c>
      <c r="L267" s="166">
        <v>0.1</v>
      </c>
      <c r="M267" s="166">
        <v>0.08</v>
      </c>
      <c r="N267" s="166">
        <v>0.08</v>
      </c>
      <c r="O267" s="167">
        <v>0.08</v>
      </c>
      <c r="P267" s="167">
        <v>0.1</v>
      </c>
      <c r="Q267" s="167">
        <v>0.08</v>
      </c>
      <c r="R267" s="167">
        <v>0.08</v>
      </c>
      <c r="S267" s="167">
        <v>0.08</v>
      </c>
      <c r="T267" s="167">
        <v>0.08</v>
      </c>
      <c r="U267" s="167">
        <f t="shared" si="13"/>
        <v>0.99999999999999978</v>
      </c>
      <c r="V267" s="163" t="s">
        <v>179</v>
      </c>
      <c r="W267" s="173">
        <v>0</v>
      </c>
      <c r="X267" s="173">
        <v>0</v>
      </c>
      <c r="Y267" s="173">
        <v>0</v>
      </c>
      <c r="Z267" s="162"/>
      <c r="AA267" s="162"/>
      <c r="AB267" s="162"/>
      <c r="AC267" s="162"/>
      <c r="AD267" s="162"/>
      <c r="AE267" s="162"/>
      <c r="AF267" s="162"/>
      <c r="AG267" s="162"/>
      <c r="AH267" s="162"/>
      <c r="AI267" s="170">
        <f>SUM(W267:AH267)</f>
        <v>0</v>
      </c>
      <c r="AJ267" s="170">
        <f t="shared" si="15"/>
        <v>0</v>
      </c>
      <c r="AK267" s="48"/>
      <c r="AL267" s="72"/>
    </row>
    <row r="268" spans="1:38" ht="45" x14ac:dyDescent="0.2">
      <c r="A268" s="171" t="s">
        <v>673</v>
      </c>
      <c r="B268" s="163" t="s">
        <v>170</v>
      </c>
      <c r="C268" s="162" t="s">
        <v>190</v>
      </c>
      <c r="D268" s="163" t="s">
        <v>674</v>
      </c>
      <c r="E268" s="163" t="s">
        <v>1222</v>
      </c>
      <c r="F268" s="162" t="s">
        <v>684</v>
      </c>
      <c r="G268" s="164">
        <v>45658</v>
      </c>
      <c r="H268" s="164">
        <v>46022</v>
      </c>
      <c r="I268" s="165">
        <v>0.08</v>
      </c>
      <c r="J268" s="165">
        <v>0.08</v>
      </c>
      <c r="K268" s="165">
        <v>0.08</v>
      </c>
      <c r="L268" s="166">
        <v>0.1</v>
      </c>
      <c r="M268" s="166">
        <v>0.08</v>
      </c>
      <c r="N268" s="166">
        <v>0.08</v>
      </c>
      <c r="O268" s="167">
        <v>0.08</v>
      </c>
      <c r="P268" s="167">
        <v>0.1</v>
      </c>
      <c r="Q268" s="167">
        <v>0.08</v>
      </c>
      <c r="R268" s="167">
        <v>0.08</v>
      </c>
      <c r="S268" s="167">
        <v>0.08</v>
      </c>
      <c r="T268" s="167">
        <v>0.08</v>
      </c>
      <c r="U268" s="167">
        <f t="shared" si="13"/>
        <v>0.99999999999999978</v>
      </c>
      <c r="V268" s="163" t="s">
        <v>179</v>
      </c>
      <c r="W268" s="173">
        <v>0.08</v>
      </c>
      <c r="X268" s="173">
        <v>0.08</v>
      </c>
      <c r="Y268" s="173">
        <v>0.08</v>
      </c>
      <c r="Z268" s="162"/>
      <c r="AA268" s="162"/>
      <c r="AB268" s="162"/>
      <c r="AC268" s="162"/>
      <c r="AD268" s="162"/>
      <c r="AE268" s="162"/>
      <c r="AF268" s="162"/>
      <c r="AG268" s="162"/>
      <c r="AH268" s="162"/>
      <c r="AI268" s="170">
        <f t="shared" si="14"/>
        <v>0.24</v>
      </c>
      <c r="AJ268" s="170">
        <f t="shared" si="15"/>
        <v>1</v>
      </c>
      <c r="AK268" s="48"/>
      <c r="AL268" s="72"/>
    </row>
    <row r="269" spans="1:38" ht="45" x14ac:dyDescent="0.2">
      <c r="A269" s="171" t="s">
        <v>673</v>
      </c>
      <c r="B269" s="163" t="s">
        <v>170</v>
      </c>
      <c r="C269" s="162" t="s">
        <v>190</v>
      </c>
      <c r="D269" s="163" t="s">
        <v>674</v>
      </c>
      <c r="E269" s="163" t="s">
        <v>1223</v>
      </c>
      <c r="F269" s="162" t="s">
        <v>785</v>
      </c>
      <c r="G269" s="164">
        <v>45658</v>
      </c>
      <c r="H269" s="164">
        <v>46022</v>
      </c>
      <c r="I269" s="165">
        <v>0.08</v>
      </c>
      <c r="J269" s="165">
        <v>0.08</v>
      </c>
      <c r="K269" s="165">
        <v>0.08</v>
      </c>
      <c r="L269" s="166">
        <v>0.1</v>
      </c>
      <c r="M269" s="166">
        <v>0.08</v>
      </c>
      <c r="N269" s="166">
        <v>0.08</v>
      </c>
      <c r="O269" s="167">
        <v>0.08</v>
      </c>
      <c r="P269" s="167">
        <v>0.1</v>
      </c>
      <c r="Q269" s="167">
        <v>0.08</v>
      </c>
      <c r="R269" s="167">
        <v>0.08</v>
      </c>
      <c r="S269" s="167">
        <v>0.08</v>
      </c>
      <c r="T269" s="167">
        <v>0.08</v>
      </c>
      <c r="U269" s="167">
        <f t="shared" si="13"/>
        <v>0.99999999999999978</v>
      </c>
      <c r="V269" s="163" t="s">
        <v>179</v>
      </c>
      <c r="W269" s="173">
        <v>0.08</v>
      </c>
      <c r="X269" s="173">
        <v>0.08</v>
      </c>
      <c r="Y269" s="173">
        <v>0.08</v>
      </c>
      <c r="Z269" s="162"/>
      <c r="AA269" s="162"/>
      <c r="AB269" s="162"/>
      <c r="AC269" s="162"/>
      <c r="AD269" s="162"/>
      <c r="AE269" s="162"/>
      <c r="AF269" s="162"/>
      <c r="AG269" s="162"/>
      <c r="AH269" s="162"/>
      <c r="AI269" s="170">
        <f t="shared" si="14"/>
        <v>0.24</v>
      </c>
      <c r="AJ269" s="170">
        <f t="shared" si="15"/>
        <v>1</v>
      </c>
      <c r="AK269" s="48"/>
      <c r="AL269" s="72"/>
    </row>
    <row r="270" spans="1:38" ht="45" x14ac:dyDescent="0.2">
      <c r="A270" s="171" t="s">
        <v>673</v>
      </c>
      <c r="B270" s="163" t="s">
        <v>170</v>
      </c>
      <c r="C270" s="162" t="s">
        <v>190</v>
      </c>
      <c r="D270" s="163" t="s">
        <v>674</v>
      </c>
      <c r="E270" s="163" t="s">
        <v>1224</v>
      </c>
      <c r="F270" s="162" t="s">
        <v>813</v>
      </c>
      <c r="G270" s="164">
        <v>45689</v>
      </c>
      <c r="H270" s="164">
        <v>46022</v>
      </c>
      <c r="I270" s="165"/>
      <c r="J270" s="165">
        <v>0.09</v>
      </c>
      <c r="K270" s="165">
        <v>0.09</v>
      </c>
      <c r="L270" s="166">
        <v>0.09</v>
      </c>
      <c r="M270" s="166">
        <v>0.09</v>
      </c>
      <c r="N270" s="166">
        <v>0.14000000000000001</v>
      </c>
      <c r="O270" s="167">
        <v>0.09</v>
      </c>
      <c r="P270" s="167">
        <v>0.09</v>
      </c>
      <c r="Q270" s="167">
        <v>0.09</v>
      </c>
      <c r="R270" s="167">
        <v>0.09</v>
      </c>
      <c r="S270" s="167">
        <v>0.09</v>
      </c>
      <c r="T270" s="167">
        <v>0.05</v>
      </c>
      <c r="U270" s="167">
        <f t="shared" si="13"/>
        <v>0.99999999999999989</v>
      </c>
      <c r="V270" s="163" t="s">
        <v>179</v>
      </c>
      <c r="W270" s="163"/>
      <c r="X270" s="173">
        <v>0.09</v>
      </c>
      <c r="Y270" s="173">
        <v>0.09</v>
      </c>
      <c r="Z270" s="162"/>
      <c r="AA270" s="162"/>
      <c r="AB270" s="162"/>
      <c r="AC270" s="162"/>
      <c r="AD270" s="162"/>
      <c r="AE270" s="162"/>
      <c r="AF270" s="162"/>
      <c r="AG270" s="162"/>
      <c r="AH270" s="162"/>
      <c r="AI270" s="170">
        <f t="shared" si="14"/>
        <v>0.18</v>
      </c>
      <c r="AJ270" s="170">
        <f t="shared" si="15"/>
        <v>1</v>
      </c>
      <c r="AK270" s="48"/>
      <c r="AL270" s="72"/>
    </row>
    <row r="271" spans="1:38" ht="114.75" x14ac:dyDescent="0.2">
      <c r="A271" s="171" t="s">
        <v>673</v>
      </c>
      <c r="B271" s="163" t="s">
        <v>170</v>
      </c>
      <c r="C271" s="201" t="s">
        <v>183</v>
      </c>
      <c r="D271" s="163" t="s">
        <v>674</v>
      </c>
      <c r="E271" s="163" t="s">
        <v>1225</v>
      </c>
      <c r="F271" s="162" t="s">
        <v>814</v>
      </c>
      <c r="G271" s="164">
        <v>45809</v>
      </c>
      <c r="H271" s="164">
        <v>46022</v>
      </c>
      <c r="I271" s="165"/>
      <c r="J271" s="165"/>
      <c r="K271" s="165"/>
      <c r="L271" s="166"/>
      <c r="M271" s="166"/>
      <c r="N271" s="166">
        <v>0.5</v>
      </c>
      <c r="O271" s="167"/>
      <c r="P271" s="167"/>
      <c r="Q271" s="167"/>
      <c r="R271" s="167"/>
      <c r="S271" s="167"/>
      <c r="T271" s="167">
        <v>0.5</v>
      </c>
      <c r="U271" s="167">
        <f t="shared" si="13"/>
        <v>1</v>
      </c>
      <c r="V271" s="163" t="s">
        <v>179</v>
      </c>
      <c r="W271" s="163"/>
      <c r="X271" s="163"/>
      <c r="Y271" s="173">
        <v>0.1</v>
      </c>
      <c r="Z271" s="162"/>
      <c r="AA271" s="162"/>
      <c r="AB271" s="162"/>
      <c r="AC271" s="162"/>
      <c r="AD271" s="162"/>
      <c r="AE271" s="162"/>
      <c r="AF271" s="162"/>
      <c r="AG271" s="162"/>
      <c r="AH271" s="162"/>
      <c r="AI271" s="170">
        <f t="shared" si="14"/>
        <v>0.1</v>
      </c>
      <c r="AJ271" s="170">
        <f>+AI271</f>
        <v>0.1</v>
      </c>
      <c r="AK271" s="48" t="s">
        <v>1077</v>
      </c>
      <c r="AL271" s="72"/>
    </row>
    <row r="272" spans="1:38" ht="102" x14ac:dyDescent="0.2">
      <c r="A272" s="171" t="s">
        <v>673</v>
      </c>
      <c r="B272" s="163" t="s">
        <v>170</v>
      </c>
      <c r="C272" s="201" t="s">
        <v>183</v>
      </c>
      <c r="D272" s="163" t="s">
        <v>674</v>
      </c>
      <c r="E272" s="163" t="s">
        <v>1226</v>
      </c>
      <c r="F272" s="162" t="s">
        <v>815</v>
      </c>
      <c r="G272" s="164">
        <v>45809</v>
      </c>
      <c r="H272" s="164">
        <v>46022</v>
      </c>
      <c r="I272" s="165"/>
      <c r="J272" s="165"/>
      <c r="K272" s="165"/>
      <c r="L272" s="166"/>
      <c r="M272" s="166"/>
      <c r="N272" s="166">
        <v>0.5</v>
      </c>
      <c r="O272" s="167"/>
      <c r="P272" s="167"/>
      <c r="Q272" s="167"/>
      <c r="R272" s="167"/>
      <c r="S272" s="167"/>
      <c r="T272" s="167">
        <v>0.5</v>
      </c>
      <c r="U272" s="167">
        <f t="shared" si="13"/>
        <v>1</v>
      </c>
      <c r="V272" s="163" t="s">
        <v>179</v>
      </c>
      <c r="W272" s="163"/>
      <c r="X272" s="163"/>
      <c r="Y272" s="173">
        <v>0.1</v>
      </c>
      <c r="Z272" s="162"/>
      <c r="AA272" s="162"/>
      <c r="AB272" s="162"/>
      <c r="AC272" s="162"/>
      <c r="AD272" s="162"/>
      <c r="AE272" s="162"/>
      <c r="AF272" s="162"/>
      <c r="AG272" s="162"/>
      <c r="AH272" s="162"/>
      <c r="AI272" s="170">
        <f t="shared" si="14"/>
        <v>0.1</v>
      </c>
      <c r="AJ272" s="170">
        <f>+AI272</f>
        <v>0.1</v>
      </c>
      <c r="AK272" s="48" t="s">
        <v>1076</v>
      </c>
      <c r="AL272" s="72"/>
    </row>
    <row r="273" spans="1:38" ht="60" x14ac:dyDescent="0.2">
      <c r="A273" s="171" t="s">
        <v>673</v>
      </c>
      <c r="B273" s="163" t="s">
        <v>406</v>
      </c>
      <c r="C273" s="176" t="s">
        <v>816</v>
      </c>
      <c r="D273" s="163" t="s">
        <v>674</v>
      </c>
      <c r="E273" s="163" t="s">
        <v>1227</v>
      </c>
      <c r="F273" s="162" t="s">
        <v>817</v>
      </c>
      <c r="G273" s="164">
        <v>45689</v>
      </c>
      <c r="H273" s="164">
        <v>45747</v>
      </c>
      <c r="I273" s="165"/>
      <c r="J273" s="165">
        <v>0.4</v>
      </c>
      <c r="K273" s="165">
        <v>0.5</v>
      </c>
      <c r="L273" s="166"/>
      <c r="M273" s="166"/>
      <c r="N273" s="166"/>
      <c r="O273" s="167">
        <v>0.1</v>
      </c>
      <c r="P273" s="167"/>
      <c r="Q273" s="167"/>
      <c r="R273" s="167"/>
      <c r="S273" s="167"/>
      <c r="T273" s="167"/>
      <c r="U273" s="167">
        <f t="shared" si="13"/>
        <v>1</v>
      </c>
      <c r="V273" s="163" t="s">
        <v>818</v>
      </c>
      <c r="W273" s="173">
        <v>0</v>
      </c>
      <c r="X273" s="189">
        <v>0.4</v>
      </c>
      <c r="Y273" s="189">
        <v>0.5</v>
      </c>
      <c r="Z273" s="162"/>
      <c r="AA273" s="162"/>
      <c r="AB273" s="162"/>
      <c r="AC273" s="162"/>
      <c r="AD273" s="162"/>
      <c r="AE273" s="162"/>
      <c r="AF273" s="162"/>
      <c r="AG273" s="162"/>
      <c r="AH273" s="162"/>
      <c r="AI273" s="170">
        <f>SUM(W273:AH273)</f>
        <v>0.9</v>
      </c>
      <c r="AJ273" s="170">
        <f t="shared" si="15"/>
        <v>1</v>
      </c>
      <c r="AK273" s="48"/>
      <c r="AL273" s="72"/>
    </row>
    <row r="274" spans="1:38" ht="45" x14ac:dyDescent="0.2">
      <c r="A274" s="171" t="s">
        <v>673</v>
      </c>
      <c r="B274" s="163" t="s">
        <v>406</v>
      </c>
      <c r="C274" s="176" t="s">
        <v>425</v>
      </c>
      <c r="D274" s="163" t="s">
        <v>674</v>
      </c>
      <c r="E274" s="163" t="s">
        <v>1228</v>
      </c>
      <c r="F274" s="162" t="s">
        <v>819</v>
      </c>
      <c r="G274" s="164">
        <v>45689</v>
      </c>
      <c r="H274" s="164">
        <v>46022</v>
      </c>
      <c r="I274" s="165"/>
      <c r="J274" s="165">
        <v>0.05</v>
      </c>
      <c r="K274" s="165">
        <v>0.1</v>
      </c>
      <c r="L274" s="166">
        <v>0.1</v>
      </c>
      <c r="M274" s="166">
        <v>0.1</v>
      </c>
      <c r="N274" s="166">
        <v>0.1</v>
      </c>
      <c r="O274" s="167">
        <v>0.1</v>
      </c>
      <c r="P274" s="167">
        <v>0.1</v>
      </c>
      <c r="Q274" s="167">
        <v>0.1</v>
      </c>
      <c r="R274" s="167">
        <v>0.1</v>
      </c>
      <c r="S274" s="167">
        <v>0.1</v>
      </c>
      <c r="T274" s="167">
        <v>0.05</v>
      </c>
      <c r="U274" s="167">
        <f t="shared" si="13"/>
        <v>0.99999999999999989</v>
      </c>
      <c r="V274" s="163" t="s">
        <v>820</v>
      </c>
      <c r="W274" s="202">
        <v>0.02</v>
      </c>
      <c r="X274" s="203">
        <v>0.03</v>
      </c>
      <c r="Y274" s="203">
        <v>0.1</v>
      </c>
      <c r="Z274" s="162"/>
      <c r="AA274" s="162"/>
      <c r="AB274" s="162"/>
      <c r="AC274" s="162"/>
      <c r="AD274" s="162"/>
      <c r="AE274" s="162"/>
      <c r="AF274" s="162"/>
      <c r="AG274" s="162"/>
      <c r="AH274" s="162"/>
      <c r="AI274" s="170">
        <f t="shared" si="14"/>
        <v>0.15000000000000002</v>
      </c>
      <c r="AJ274" s="170">
        <f t="shared" si="15"/>
        <v>1</v>
      </c>
      <c r="AK274" s="48"/>
      <c r="AL274" s="72"/>
    </row>
    <row r="275" spans="1:38" ht="45" x14ac:dyDescent="0.2">
      <c r="A275" s="171" t="s">
        <v>673</v>
      </c>
      <c r="B275" s="163" t="s">
        <v>406</v>
      </c>
      <c r="C275" s="201" t="s">
        <v>435</v>
      </c>
      <c r="D275" s="163" t="s">
        <v>674</v>
      </c>
      <c r="E275" s="163" t="s">
        <v>1229</v>
      </c>
      <c r="F275" s="162" t="s">
        <v>821</v>
      </c>
      <c r="G275" s="164">
        <v>45717</v>
      </c>
      <c r="H275" s="164">
        <v>46022</v>
      </c>
      <c r="I275" s="165"/>
      <c r="J275" s="165"/>
      <c r="K275" s="165">
        <v>0.25</v>
      </c>
      <c r="L275" s="166"/>
      <c r="M275" s="166"/>
      <c r="N275" s="166">
        <v>0.25</v>
      </c>
      <c r="O275" s="167"/>
      <c r="P275" s="167"/>
      <c r="Q275" s="167">
        <v>0.25</v>
      </c>
      <c r="R275" s="167"/>
      <c r="S275" s="167"/>
      <c r="T275" s="167">
        <v>0.25</v>
      </c>
      <c r="U275" s="167">
        <f t="shared" si="13"/>
        <v>1</v>
      </c>
      <c r="V275" s="163" t="s">
        <v>818</v>
      </c>
      <c r="W275" s="204" t="s">
        <v>768</v>
      </c>
      <c r="X275" s="205" t="s">
        <v>768</v>
      </c>
      <c r="Y275" s="203">
        <v>0.25</v>
      </c>
      <c r="Z275" s="162"/>
      <c r="AA275" s="162"/>
      <c r="AB275" s="162"/>
      <c r="AC275" s="162"/>
      <c r="AD275" s="162"/>
      <c r="AE275" s="162"/>
      <c r="AF275" s="162"/>
      <c r="AG275" s="162"/>
      <c r="AH275" s="162"/>
      <c r="AI275" s="170">
        <f t="shared" si="14"/>
        <v>0.25</v>
      </c>
      <c r="AJ275" s="170">
        <f t="shared" si="15"/>
        <v>1</v>
      </c>
      <c r="AK275" s="48"/>
      <c r="AL275" s="72"/>
    </row>
    <row r="276" spans="1:38" ht="45" x14ac:dyDescent="0.2">
      <c r="A276" s="171" t="s">
        <v>673</v>
      </c>
      <c r="B276" s="163" t="s">
        <v>406</v>
      </c>
      <c r="C276" s="201" t="s">
        <v>435</v>
      </c>
      <c r="D276" s="163" t="s">
        <v>674</v>
      </c>
      <c r="E276" s="163" t="s">
        <v>1230</v>
      </c>
      <c r="F276" s="162" t="s">
        <v>822</v>
      </c>
      <c r="G276" s="164">
        <v>45689</v>
      </c>
      <c r="H276" s="164">
        <v>45930</v>
      </c>
      <c r="I276" s="165"/>
      <c r="J276" s="165">
        <v>0.2</v>
      </c>
      <c r="K276" s="165">
        <v>0.4</v>
      </c>
      <c r="L276" s="166"/>
      <c r="M276" s="166">
        <v>0.2</v>
      </c>
      <c r="N276" s="166"/>
      <c r="O276" s="167"/>
      <c r="P276" s="167"/>
      <c r="Q276" s="167">
        <v>0.2</v>
      </c>
      <c r="R276" s="167"/>
      <c r="S276" s="167"/>
      <c r="T276" s="167"/>
      <c r="U276" s="167">
        <f t="shared" si="13"/>
        <v>1</v>
      </c>
      <c r="V276" s="163" t="s">
        <v>818</v>
      </c>
      <c r="W276" s="204" t="s">
        <v>768</v>
      </c>
      <c r="X276" s="203">
        <v>0.2</v>
      </c>
      <c r="Y276" s="203">
        <v>0.4</v>
      </c>
      <c r="Z276" s="162"/>
      <c r="AA276" s="162"/>
      <c r="AB276" s="162"/>
      <c r="AC276" s="162"/>
      <c r="AD276" s="162"/>
      <c r="AE276" s="162"/>
      <c r="AF276" s="162"/>
      <c r="AG276" s="162"/>
      <c r="AH276" s="162"/>
      <c r="AI276" s="170">
        <f t="shared" si="14"/>
        <v>0.60000000000000009</v>
      </c>
      <c r="AJ276" s="170">
        <f t="shared" si="15"/>
        <v>1</v>
      </c>
      <c r="AK276" s="48"/>
      <c r="AL276" s="72"/>
    </row>
    <row r="277" spans="1:38" ht="45" x14ac:dyDescent="0.2">
      <c r="A277" s="171" t="s">
        <v>673</v>
      </c>
      <c r="B277" s="163" t="s">
        <v>406</v>
      </c>
      <c r="C277" s="201" t="s">
        <v>435</v>
      </c>
      <c r="D277" s="163" t="s">
        <v>674</v>
      </c>
      <c r="E277" s="163" t="s">
        <v>1231</v>
      </c>
      <c r="F277" s="162" t="s">
        <v>823</v>
      </c>
      <c r="G277" s="164">
        <v>45689</v>
      </c>
      <c r="H277" s="164">
        <v>45991</v>
      </c>
      <c r="I277" s="165"/>
      <c r="J277" s="165">
        <v>0.25</v>
      </c>
      <c r="K277" s="165"/>
      <c r="L277" s="166"/>
      <c r="M277" s="166">
        <v>0.25</v>
      </c>
      <c r="N277" s="166"/>
      <c r="O277" s="167"/>
      <c r="P277" s="167">
        <v>0.25</v>
      </c>
      <c r="Q277" s="167"/>
      <c r="R277" s="167"/>
      <c r="S277" s="167">
        <v>0.25</v>
      </c>
      <c r="T277" s="167"/>
      <c r="U277" s="167">
        <f t="shared" si="13"/>
        <v>1</v>
      </c>
      <c r="V277" s="163" t="s">
        <v>818</v>
      </c>
      <c r="W277" s="204" t="s">
        <v>768</v>
      </c>
      <c r="X277" s="203">
        <v>0.25</v>
      </c>
      <c r="Y277" s="205" t="s">
        <v>768</v>
      </c>
      <c r="Z277" s="162"/>
      <c r="AA277" s="162"/>
      <c r="AB277" s="162"/>
      <c r="AC277" s="162"/>
      <c r="AD277" s="162"/>
      <c r="AE277" s="162"/>
      <c r="AF277" s="162"/>
      <c r="AG277" s="162"/>
      <c r="AH277" s="162"/>
      <c r="AI277" s="170">
        <f t="shared" si="14"/>
        <v>0.25</v>
      </c>
      <c r="AJ277" s="170">
        <f t="shared" si="15"/>
        <v>1</v>
      </c>
      <c r="AK277" s="48"/>
      <c r="AL277" s="72"/>
    </row>
    <row r="278" spans="1:38" ht="45" x14ac:dyDescent="0.2">
      <c r="A278" s="171" t="s">
        <v>673</v>
      </c>
      <c r="B278" s="163" t="s">
        <v>406</v>
      </c>
      <c r="C278" s="201" t="s">
        <v>435</v>
      </c>
      <c r="D278" s="163" t="s">
        <v>674</v>
      </c>
      <c r="E278" s="163" t="s">
        <v>1232</v>
      </c>
      <c r="F278" s="162" t="s">
        <v>824</v>
      </c>
      <c r="G278" s="164">
        <v>45658</v>
      </c>
      <c r="H278" s="164">
        <v>46022</v>
      </c>
      <c r="I278" s="165">
        <v>0.09</v>
      </c>
      <c r="J278" s="165">
        <v>0.08</v>
      </c>
      <c r="K278" s="165">
        <v>0.08</v>
      </c>
      <c r="L278" s="166">
        <v>0.09</v>
      </c>
      <c r="M278" s="166">
        <v>0.08</v>
      </c>
      <c r="N278" s="166">
        <v>0.08</v>
      </c>
      <c r="O278" s="167">
        <v>0.09</v>
      </c>
      <c r="P278" s="167">
        <v>0.08</v>
      </c>
      <c r="Q278" s="167">
        <v>0.08</v>
      </c>
      <c r="R278" s="167">
        <v>0.09</v>
      </c>
      <c r="S278" s="167">
        <v>0.08</v>
      </c>
      <c r="T278" s="167">
        <v>0.08</v>
      </c>
      <c r="U278" s="167">
        <f t="shared" si="13"/>
        <v>0.99999999999999978</v>
      </c>
      <c r="V278" s="163" t="s">
        <v>818</v>
      </c>
      <c r="W278" s="202">
        <v>0.09</v>
      </c>
      <c r="X278" s="203">
        <v>0.08</v>
      </c>
      <c r="Y278" s="203">
        <v>0.08</v>
      </c>
      <c r="Z278" s="162"/>
      <c r="AA278" s="162"/>
      <c r="AB278" s="162"/>
      <c r="AC278" s="162"/>
      <c r="AD278" s="162"/>
      <c r="AE278" s="162"/>
      <c r="AF278" s="162"/>
      <c r="AG278" s="162"/>
      <c r="AH278" s="162"/>
      <c r="AI278" s="170">
        <f t="shared" si="14"/>
        <v>0.25</v>
      </c>
      <c r="AJ278" s="170">
        <f t="shared" si="15"/>
        <v>1</v>
      </c>
      <c r="AK278" s="48"/>
      <c r="AL278" s="72"/>
    </row>
    <row r="279" spans="1:38" ht="45" x14ac:dyDescent="0.2">
      <c r="A279" s="171" t="s">
        <v>673</v>
      </c>
      <c r="B279" s="163" t="s">
        <v>406</v>
      </c>
      <c r="C279" s="176" t="s">
        <v>438</v>
      </c>
      <c r="D279" s="163" t="s">
        <v>674</v>
      </c>
      <c r="E279" s="163" t="s">
        <v>1233</v>
      </c>
      <c r="F279" s="162" t="s">
        <v>825</v>
      </c>
      <c r="G279" s="164">
        <v>45658</v>
      </c>
      <c r="H279" s="164">
        <v>45747</v>
      </c>
      <c r="I279" s="165">
        <v>0.2</v>
      </c>
      <c r="J279" s="165"/>
      <c r="K279" s="165">
        <v>0.8</v>
      </c>
      <c r="L279" s="166"/>
      <c r="M279" s="166"/>
      <c r="N279" s="166"/>
      <c r="O279" s="167"/>
      <c r="P279" s="167"/>
      <c r="Q279" s="167"/>
      <c r="R279" s="167"/>
      <c r="S279" s="167"/>
      <c r="T279" s="167"/>
      <c r="U279" s="167">
        <f t="shared" si="13"/>
        <v>1</v>
      </c>
      <c r="V279" s="163" t="s">
        <v>818</v>
      </c>
      <c r="W279" s="202">
        <v>0.2</v>
      </c>
      <c r="X279" s="205" t="s">
        <v>768</v>
      </c>
      <c r="Y279" s="203">
        <v>0.8</v>
      </c>
      <c r="Z279" s="162"/>
      <c r="AA279" s="162"/>
      <c r="AB279" s="162"/>
      <c r="AC279" s="162"/>
      <c r="AD279" s="162"/>
      <c r="AE279" s="162"/>
      <c r="AF279" s="162"/>
      <c r="AG279" s="162"/>
      <c r="AH279" s="162"/>
      <c r="AI279" s="170">
        <f t="shared" si="14"/>
        <v>1</v>
      </c>
      <c r="AJ279" s="170">
        <f t="shared" si="15"/>
        <v>1</v>
      </c>
      <c r="AK279" s="48"/>
      <c r="AL279" s="72"/>
    </row>
    <row r="280" spans="1:38" ht="45" x14ac:dyDescent="0.2">
      <c r="A280" s="171" t="s">
        <v>673</v>
      </c>
      <c r="B280" s="163" t="s">
        <v>406</v>
      </c>
      <c r="C280" s="176" t="s">
        <v>438</v>
      </c>
      <c r="D280" s="163" t="s">
        <v>674</v>
      </c>
      <c r="E280" s="163" t="s">
        <v>1234</v>
      </c>
      <c r="F280" s="162" t="s">
        <v>826</v>
      </c>
      <c r="G280" s="164">
        <v>45689</v>
      </c>
      <c r="H280" s="164">
        <v>45900</v>
      </c>
      <c r="I280" s="165"/>
      <c r="J280" s="165">
        <v>0.5</v>
      </c>
      <c r="K280" s="165"/>
      <c r="L280" s="166"/>
      <c r="M280" s="166"/>
      <c r="N280" s="166"/>
      <c r="O280" s="167"/>
      <c r="P280" s="167">
        <v>0.5</v>
      </c>
      <c r="Q280" s="167"/>
      <c r="R280" s="167"/>
      <c r="S280" s="167"/>
      <c r="T280" s="167"/>
      <c r="U280" s="167">
        <f t="shared" si="13"/>
        <v>1</v>
      </c>
      <c r="V280" s="163" t="s">
        <v>818</v>
      </c>
      <c r="W280" s="204" t="s">
        <v>768</v>
      </c>
      <c r="X280" s="203">
        <v>0.5</v>
      </c>
      <c r="Y280" s="205" t="s">
        <v>768</v>
      </c>
      <c r="Z280" s="162"/>
      <c r="AA280" s="162"/>
      <c r="AB280" s="162"/>
      <c r="AC280" s="162"/>
      <c r="AD280" s="162"/>
      <c r="AE280" s="162"/>
      <c r="AF280" s="162"/>
      <c r="AG280" s="162"/>
      <c r="AH280" s="162"/>
      <c r="AI280" s="170">
        <f t="shared" si="14"/>
        <v>0.5</v>
      </c>
      <c r="AJ280" s="170">
        <f t="shared" si="15"/>
        <v>1</v>
      </c>
      <c r="AK280" s="48"/>
      <c r="AL280" s="72"/>
    </row>
    <row r="281" spans="1:38" ht="45" x14ac:dyDescent="0.2">
      <c r="A281" s="171" t="s">
        <v>673</v>
      </c>
      <c r="B281" s="163" t="s">
        <v>406</v>
      </c>
      <c r="C281" s="176" t="s">
        <v>438</v>
      </c>
      <c r="D281" s="163" t="s">
        <v>674</v>
      </c>
      <c r="E281" s="163" t="s">
        <v>1235</v>
      </c>
      <c r="F281" s="162" t="s">
        <v>827</v>
      </c>
      <c r="G281" s="164">
        <v>45689</v>
      </c>
      <c r="H281" s="164">
        <v>45991</v>
      </c>
      <c r="I281" s="165"/>
      <c r="J281" s="165">
        <v>0.25</v>
      </c>
      <c r="K281" s="165"/>
      <c r="L281" s="166"/>
      <c r="M281" s="166">
        <v>0.25</v>
      </c>
      <c r="N281" s="166"/>
      <c r="O281" s="167"/>
      <c r="P281" s="167">
        <v>0.25</v>
      </c>
      <c r="Q281" s="167"/>
      <c r="R281" s="167"/>
      <c r="S281" s="167">
        <v>0.25</v>
      </c>
      <c r="T281" s="167"/>
      <c r="U281" s="167">
        <f t="shared" si="13"/>
        <v>1</v>
      </c>
      <c r="V281" s="163" t="s">
        <v>818</v>
      </c>
      <c r="W281" s="204" t="s">
        <v>768</v>
      </c>
      <c r="X281" s="203">
        <v>0.25</v>
      </c>
      <c r="Y281" s="205" t="s">
        <v>768</v>
      </c>
      <c r="Z281" s="162"/>
      <c r="AA281" s="162"/>
      <c r="AB281" s="162"/>
      <c r="AC281" s="162"/>
      <c r="AD281" s="162"/>
      <c r="AE281" s="162"/>
      <c r="AF281" s="162"/>
      <c r="AG281" s="162"/>
      <c r="AH281" s="162"/>
      <c r="AI281" s="170">
        <f t="shared" si="14"/>
        <v>0.25</v>
      </c>
      <c r="AJ281" s="170">
        <f t="shared" si="15"/>
        <v>1</v>
      </c>
      <c r="AK281" s="48"/>
      <c r="AL281" s="72"/>
    </row>
    <row r="282" spans="1:38" ht="45" x14ac:dyDescent="0.2">
      <c r="A282" s="171" t="s">
        <v>673</v>
      </c>
      <c r="B282" s="163" t="s">
        <v>406</v>
      </c>
      <c r="C282" s="176" t="s">
        <v>438</v>
      </c>
      <c r="D282" s="163" t="s">
        <v>674</v>
      </c>
      <c r="E282" s="163" t="s">
        <v>1236</v>
      </c>
      <c r="F282" s="162" t="s">
        <v>828</v>
      </c>
      <c r="G282" s="164">
        <v>45689</v>
      </c>
      <c r="H282" s="164">
        <v>45991</v>
      </c>
      <c r="I282" s="165"/>
      <c r="J282" s="165">
        <v>0.25</v>
      </c>
      <c r="K282" s="165"/>
      <c r="L282" s="166"/>
      <c r="M282" s="166">
        <v>0.25</v>
      </c>
      <c r="N282" s="166"/>
      <c r="O282" s="167"/>
      <c r="P282" s="167">
        <v>0.25</v>
      </c>
      <c r="Q282" s="167"/>
      <c r="R282" s="167"/>
      <c r="S282" s="167">
        <v>0.25</v>
      </c>
      <c r="T282" s="167"/>
      <c r="U282" s="167">
        <f t="shared" si="13"/>
        <v>1</v>
      </c>
      <c r="V282" s="163" t="s">
        <v>818</v>
      </c>
      <c r="W282" s="204" t="s">
        <v>768</v>
      </c>
      <c r="X282" s="203">
        <v>0.25</v>
      </c>
      <c r="Y282" s="205" t="s">
        <v>768</v>
      </c>
      <c r="Z282" s="162"/>
      <c r="AA282" s="162"/>
      <c r="AB282" s="162"/>
      <c r="AC282" s="162"/>
      <c r="AD282" s="162"/>
      <c r="AE282" s="162"/>
      <c r="AF282" s="162"/>
      <c r="AG282" s="162"/>
      <c r="AH282" s="162"/>
      <c r="AI282" s="170">
        <f t="shared" si="14"/>
        <v>0.25</v>
      </c>
      <c r="AJ282" s="170">
        <f t="shared" si="15"/>
        <v>1</v>
      </c>
      <c r="AK282" s="48"/>
      <c r="AL282" s="72"/>
    </row>
    <row r="283" spans="1:38" ht="90" x14ac:dyDescent="0.2">
      <c r="A283" s="171" t="s">
        <v>673</v>
      </c>
      <c r="B283" s="163" t="s">
        <v>406</v>
      </c>
      <c r="C283" s="176" t="s">
        <v>433</v>
      </c>
      <c r="D283" s="163" t="s">
        <v>674</v>
      </c>
      <c r="E283" s="163" t="s">
        <v>1237</v>
      </c>
      <c r="F283" s="162" t="s">
        <v>829</v>
      </c>
      <c r="G283" s="164">
        <v>45658</v>
      </c>
      <c r="H283" s="164">
        <v>46022</v>
      </c>
      <c r="I283" s="165">
        <v>0.1</v>
      </c>
      <c r="J283" s="165">
        <v>0.15</v>
      </c>
      <c r="K283" s="165">
        <v>0.1</v>
      </c>
      <c r="L283" s="166">
        <v>0.1</v>
      </c>
      <c r="M283" s="166">
        <v>0.05</v>
      </c>
      <c r="N283" s="166">
        <v>0.05</v>
      </c>
      <c r="O283" s="167">
        <v>0.05</v>
      </c>
      <c r="P283" s="167">
        <v>0.05</v>
      </c>
      <c r="Q283" s="167">
        <v>0.05</v>
      </c>
      <c r="R283" s="167">
        <v>0.1</v>
      </c>
      <c r="S283" s="167">
        <v>0.1</v>
      </c>
      <c r="T283" s="167">
        <v>0.1</v>
      </c>
      <c r="U283" s="167">
        <f t="shared" si="13"/>
        <v>1</v>
      </c>
      <c r="V283" s="163" t="s">
        <v>818</v>
      </c>
      <c r="W283" s="202">
        <v>0.1</v>
      </c>
      <c r="X283" s="203">
        <v>0.15</v>
      </c>
      <c r="Y283" s="203">
        <v>0.1</v>
      </c>
      <c r="Z283" s="162"/>
      <c r="AA283" s="162"/>
      <c r="AB283" s="162"/>
      <c r="AC283" s="162"/>
      <c r="AD283" s="162"/>
      <c r="AE283" s="162"/>
      <c r="AF283" s="162"/>
      <c r="AG283" s="162"/>
      <c r="AH283" s="162"/>
      <c r="AI283" s="170">
        <f t="shared" si="14"/>
        <v>0.35</v>
      </c>
      <c r="AJ283" s="170">
        <f t="shared" si="15"/>
        <v>1</v>
      </c>
      <c r="AK283" s="48"/>
      <c r="AL283" s="72"/>
    </row>
    <row r="284" spans="1:38" ht="45" x14ac:dyDescent="0.2">
      <c r="A284" s="171" t="s">
        <v>673</v>
      </c>
      <c r="B284" s="163" t="s">
        <v>406</v>
      </c>
      <c r="C284" s="176" t="s">
        <v>433</v>
      </c>
      <c r="D284" s="163" t="s">
        <v>674</v>
      </c>
      <c r="E284" s="163" t="s">
        <v>1238</v>
      </c>
      <c r="F284" s="162" t="s">
        <v>830</v>
      </c>
      <c r="G284" s="164">
        <v>45658</v>
      </c>
      <c r="H284" s="164">
        <v>45777</v>
      </c>
      <c r="I284" s="165">
        <v>0.2</v>
      </c>
      <c r="J284" s="165">
        <v>0.4</v>
      </c>
      <c r="K284" s="165">
        <v>0.3</v>
      </c>
      <c r="L284" s="166">
        <v>0.1</v>
      </c>
      <c r="M284" s="166"/>
      <c r="N284" s="166"/>
      <c r="O284" s="167"/>
      <c r="P284" s="167"/>
      <c r="Q284" s="167"/>
      <c r="R284" s="167"/>
      <c r="S284" s="167"/>
      <c r="T284" s="167"/>
      <c r="U284" s="167">
        <f t="shared" si="13"/>
        <v>1.0000000000000002</v>
      </c>
      <c r="V284" s="163" t="s">
        <v>818</v>
      </c>
      <c r="W284" s="202">
        <v>0.2</v>
      </c>
      <c r="X284" s="203">
        <v>0.4</v>
      </c>
      <c r="Y284" s="203">
        <v>0.3</v>
      </c>
      <c r="Z284" s="162"/>
      <c r="AA284" s="162"/>
      <c r="AB284" s="162"/>
      <c r="AC284" s="162"/>
      <c r="AD284" s="162"/>
      <c r="AE284" s="162"/>
      <c r="AF284" s="162"/>
      <c r="AG284" s="162"/>
      <c r="AH284" s="162"/>
      <c r="AI284" s="170">
        <f t="shared" si="14"/>
        <v>0.90000000000000013</v>
      </c>
      <c r="AJ284" s="170">
        <f t="shared" si="15"/>
        <v>1</v>
      </c>
      <c r="AK284" s="48"/>
      <c r="AL284" s="72"/>
    </row>
    <row r="285" spans="1:38" ht="60" x14ac:dyDescent="0.2">
      <c r="A285" s="171" t="s">
        <v>673</v>
      </c>
      <c r="B285" s="163" t="s">
        <v>406</v>
      </c>
      <c r="C285" s="176" t="s">
        <v>433</v>
      </c>
      <c r="D285" s="163" t="s">
        <v>674</v>
      </c>
      <c r="E285" s="163" t="s">
        <v>1239</v>
      </c>
      <c r="F285" s="162" t="s">
        <v>831</v>
      </c>
      <c r="G285" s="164">
        <v>45778</v>
      </c>
      <c r="H285" s="164">
        <v>45991</v>
      </c>
      <c r="I285" s="165"/>
      <c r="J285" s="165"/>
      <c r="K285" s="165"/>
      <c r="L285" s="166"/>
      <c r="M285" s="166">
        <v>0.35</v>
      </c>
      <c r="N285" s="166"/>
      <c r="O285" s="167"/>
      <c r="P285" s="167">
        <v>0.35</v>
      </c>
      <c r="Q285" s="167"/>
      <c r="R285" s="167"/>
      <c r="S285" s="167">
        <v>0.3</v>
      </c>
      <c r="T285" s="167"/>
      <c r="U285" s="167">
        <f t="shared" si="13"/>
        <v>1</v>
      </c>
      <c r="V285" s="163" t="s">
        <v>818</v>
      </c>
      <c r="W285" s="204" t="s">
        <v>768</v>
      </c>
      <c r="X285" s="205" t="s">
        <v>768</v>
      </c>
      <c r="Y285" s="205" t="s">
        <v>768</v>
      </c>
      <c r="Z285" s="162"/>
      <c r="AA285" s="162"/>
      <c r="AB285" s="162"/>
      <c r="AC285" s="162"/>
      <c r="AD285" s="162"/>
      <c r="AE285" s="162"/>
      <c r="AF285" s="162"/>
      <c r="AG285" s="162"/>
      <c r="AH285" s="162"/>
      <c r="AI285" s="170">
        <f t="shared" si="14"/>
        <v>0</v>
      </c>
      <c r="AJ285" s="170" t="s">
        <v>153</v>
      </c>
      <c r="AK285" s="48" t="s">
        <v>519</v>
      </c>
      <c r="AL285" s="72"/>
    </row>
    <row r="286" spans="1:38" ht="45" x14ac:dyDescent="0.2">
      <c r="A286" s="171" t="s">
        <v>673</v>
      </c>
      <c r="B286" s="163" t="s">
        <v>406</v>
      </c>
      <c r="C286" s="176" t="s">
        <v>433</v>
      </c>
      <c r="D286" s="163" t="s">
        <v>674</v>
      </c>
      <c r="E286" s="163" t="s">
        <v>1240</v>
      </c>
      <c r="F286" s="162" t="s">
        <v>832</v>
      </c>
      <c r="G286" s="164">
        <v>45931</v>
      </c>
      <c r="H286" s="164">
        <v>45991</v>
      </c>
      <c r="I286" s="165"/>
      <c r="J286" s="165"/>
      <c r="K286" s="165"/>
      <c r="L286" s="166"/>
      <c r="M286" s="166"/>
      <c r="N286" s="166"/>
      <c r="O286" s="167"/>
      <c r="P286" s="167"/>
      <c r="Q286" s="167"/>
      <c r="R286" s="167">
        <v>0.5</v>
      </c>
      <c r="S286" s="167">
        <v>0.5</v>
      </c>
      <c r="T286" s="167"/>
      <c r="U286" s="167">
        <f t="shared" si="13"/>
        <v>1</v>
      </c>
      <c r="V286" s="163" t="s">
        <v>818</v>
      </c>
      <c r="W286" s="204" t="s">
        <v>768</v>
      </c>
      <c r="X286" s="205" t="s">
        <v>768</v>
      </c>
      <c r="Y286" s="205" t="s">
        <v>768</v>
      </c>
      <c r="Z286" s="162"/>
      <c r="AA286" s="162"/>
      <c r="AB286" s="162"/>
      <c r="AC286" s="162"/>
      <c r="AD286" s="162"/>
      <c r="AE286" s="162"/>
      <c r="AF286" s="162"/>
      <c r="AG286" s="162"/>
      <c r="AH286" s="162"/>
      <c r="AI286" s="170">
        <f t="shared" si="14"/>
        <v>0</v>
      </c>
      <c r="AJ286" s="170" t="s">
        <v>153</v>
      </c>
      <c r="AK286" s="48" t="s">
        <v>519</v>
      </c>
      <c r="AL286" s="72"/>
    </row>
    <row r="287" spans="1:38" ht="60" x14ac:dyDescent="0.2">
      <c r="A287" s="171" t="s">
        <v>673</v>
      </c>
      <c r="B287" s="163" t="s">
        <v>406</v>
      </c>
      <c r="C287" s="176" t="s">
        <v>816</v>
      </c>
      <c r="D287" s="163" t="s">
        <v>674</v>
      </c>
      <c r="E287" s="163" t="s">
        <v>1241</v>
      </c>
      <c r="F287" s="162" t="s">
        <v>833</v>
      </c>
      <c r="G287" s="164">
        <v>45689</v>
      </c>
      <c r="H287" s="164">
        <v>45747</v>
      </c>
      <c r="I287" s="165"/>
      <c r="J287" s="165">
        <v>0.4</v>
      </c>
      <c r="K287" s="165">
        <v>0.5</v>
      </c>
      <c r="L287" s="166"/>
      <c r="M287" s="166"/>
      <c r="N287" s="166"/>
      <c r="O287" s="167">
        <v>0.1</v>
      </c>
      <c r="P287" s="167"/>
      <c r="Q287" s="167"/>
      <c r="R287" s="167"/>
      <c r="S287" s="167"/>
      <c r="T287" s="167"/>
      <c r="U287" s="167">
        <f t="shared" si="13"/>
        <v>1</v>
      </c>
      <c r="V287" s="163" t="s">
        <v>820</v>
      </c>
      <c r="W287" s="206">
        <v>0</v>
      </c>
      <c r="X287" s="207">
        <v>0.4</v>
      </c>
      <c r="Y287" s="208">
        <v>0.5</v>
      </c>
      <c r="Z287" s="162"/>
      <c r="AA287" s="162"/>
      <c r="AB287" s="162"/>
      <c r="AC287" s="162"/>
      <c r="AD287" s="162"/>
      <c r="AE287" s="162"/>
      <c r="AF287" s="162"/>
      <c r="AG287" s="162"/>
      <c r="AH287" s="162"/>
      <c r="AI287" s="170">
        <f t="shared" si="14"/>
        <v>0.9</v>
      </c>
      <c r="AJ287" s="170">
        <f t="shared" si="15"/>
        <v>1</v>
      </c>
      <c r="AK287" s="48"/>
      <c r="AL287" s="72"/>
    </row>
    <row r="288" spans="1:38" ht="45" x14ac:dyDescent="0.2">
      <c r="A288" s="171" t="s">
        <v>673</v>
      </c>
      <c r="B288" s="163" t="s">
        <v>406</v>
      </c>
      <c r="C288" s="176" t="s">
        <v>425</v>
      </c>
      <c r="D288" s="163" t="s">
        <v>674</v>
      </c>
      <c r="E288" s="163" t="s">
        <v>1242</v>
      </c>
      <c r="F288" s="162" t="s">
        <v>834</v>
      </c>
      <c r="G288" s="164">
        <v>45689</v>
      </c>
      <c r="H288" s="164">
        <v>46022</v>
      </c>
      <c r="I288" s="165"/>
      <c r="J288" s="165">
        <v>0.05</v>
      </c>
      <c r="K288" s="165">
        <v>0.1</v>
      </c>
      <c r="L288" s="166">
        <v>0.1</v>
      </c>
      <c r="M288" s="166">
        <v>0.1</v>
      </c>
      <c r="N288" s="166">
        <v>0.1</v>
      </c>
      <c r="O288" s="167">
        <v>0.1</v>
      </c>
      <c r="P288" s="167">
        <v>0.1</v>
      </c>
      <c r="Q288" s="167">
        <v>0.1</v>
      </c>
      <c r="R288" s="167">
        <v>0.1</v>
      </c>
      <c r="S288" s="167">
        <v>0.1</v>
      </c>
      <c r="T288" s="167">
        <v>0.05</v>
      </c>
      <c r="U288" s="167">
        <f t="shared" si="13"/>
        <v>0.99999999999999989</v>
      </c>
      <c r="V288" s="163" t="s">
        <v>820</v>
      </c>
      <c r="W288" s="204" t="s">
        <v>768</v>
      </c>
      <c r="X288" s="203">
        <v>0.05</v>
      </c>
      <c r="Y288" s="203">
        <v>0.1</v>
      </c>
      <c r="Z288" s="162"/>
      <c r="AA288" s="162"/>
      <c r="AB288" s="162"/>
      <c r="AC288" s="162"/>
      <c r="AD288" s="162"/>
      <c r="AE288" s="162"/>
      <c r="AF288" s="162"/>
      <c r="AG288" s="162"/>
      <c r="AH288" s="162"/>
      <c r="AI288" s="170">
        <f t="shared" si="14"/>
        <v>0.15000000000000002</v>
      </c>
      <c r="AJ288" s="170">
        <f t="shared" si="15"/>
        <v>1</v>
      </c>
      <c r="AK288" s="48"/>
      <c r="AL288" s="72"/>
    </row>
    <row r="289" spans="1:38" ht="45" x14ac:dyDescent="0.2">
      <c r="A289" s="171" t="s">
        <v>673</v>
      </c>
      <c r="B289" s="163" t="s">
        <v>406</v>
      </c>
      <c r="C289" s="201" t="s">
        <v>435</v>
      </c>
      <c r="D289" s="163" t="s">
        <v>674</v>
      </c>
      <c r="E289" s="163" t="s">
        <v>1243</v>
      </c>
      <c r="F289" s="162" t="s">
        <v>835</v>
      </c>
      <c r="G289" s="164">
        <v>45809</v>
      </c>
      <c r="H289" s="164">
        <v>45869</v>
      </c>
      <c r="I289" s="165"/>
      <c r="J289" s="165"/>
      <c r="K289" s="165"/>
      <c r="L289" s="166"/>
      <c r="M289" s="166"/>
      <c r="N289" s="166">
        <v>0.2</v>
      </c>
      <c r="O289" s="167">
        <v>0.8</v>
      </c>
      <c r="P289" s="167"/>
      <c r="Q289" s="167"/>
      <c r="R289" s="167"/>
      <c r="S289" s="167"/>
      <c r="T289" s="167"/>
      <c r="U289" s="167">
        <f t="shared" si="13"/>
        <v>1</v>
      </c>
      <c r="V289" s="163" t="s">
        <v>820</v>
      </c>
      <c r="W289" s="202">
        <v>0</v>
      </c>
      <c r="X289" s="203">
        <v>0</v>
      </c>
      <c r="Y289" s="203">
        <v>0.1</v>
      </c>
      <c r="Z289" s="162"/>
      <c r="AA289" s="162"/>
      <c r="AB289" s="162"/>
      <c r="AC289" s="162"/>
      <c r="AD289" s="162"/>
      <c r="AE289" s="162"/>
      <c r="AF289" s="162"/>
      <c r="AG289" s="162"/>
      <c r="AH289" s="162"/>
      <c r="AI289" s="170">
        <f t="shared" si="14"/>
        <v>0.1</v>
      </c>
      <c r="AJ289" s="170">
        <f>+AI289</f>
        <v>0.1</v>
      </c>
      <c r="AK289" s="48" t="s">
        <v>1074</v>
      </c>
      <c r="AL289" s="72"/>
    </row>
    <row r="290" spans="1:38" ht="45" x14ac:dyDescent="0.2">
      <c r="A290" s="171" t="s">
        <v>673</v>
      </c>
      <c r="B290" s="163" t="s">
        <v>406</v>
      </c>
      <c r="C290" s="201" t="s">
        <v>435</v>
      </c>
      <c r="D290" s="163" t="s">
        <v>674</v>
      </c>
      <c r="E290" s="163" t="s">
        <v>1244</v>
      </c>
      <c r="F290" s="162" t="s">
        <v>836</v>
      </c>
      <c r="G290" s="164">
        <v>45658</v>
      </c>
      <c r="H290" s="164">
        <v>46022</v>
      </c>
      <c r="I290" s="165">
        <v>0.09</v>
      </c>
      <c r="J290" s="165">
        <v>0.08</v>
      </c>
      <c r="K290" s="165">
        <v>0.08</v>
      </c>
      <c r="L290" s="166">
        <v>0.09</v>
      </c>
      <c r="M290" s="166">
        <v>0.08</v>
      </c>
      <c r="N290" s="166">
        <v>0.08</v>
      </c>
      <c r="O290" s="167">
        <v>0.09</v>
      </c>
      <c r="P290" s="167">
        <v>0.08</v>
      </c>
      <c r="Q290" s="167">
        <v>0.08</v>
      </c>
      <c r="R290" s="167">
        <v>0.09</v>
      </c>
      <c r="S290" s="167">
        <v>0.08</v>
      </c>
      <c r="T290" s="167">
        <v>0.08</v>
      </c>
      <c r="U290" s="167">
        <f t="shared" si="13"/>
        <v>0.99999999999999978</v>
      </c>
      <c r="V290" s="163" t="s">
        <v>820</v>
      </c>
      <c r="W290" s="202">
        <v>0.09</v>
      </c>
      <c r="X290" s="203">
        <v>0.08</v>
      </c>
      <c r="Y290" s="203">
        <v>0.08</v>
      </c>
      <c r="Z290" s="162"/>
      <c r="AA290" s="162"/>
      <c r="AB290" s="162"/>
      <c r="AC290" s="162"/>
      <c r="AD290" s="162"/>
      <c r="AE290" s="162"/>
      <c r="AF290" s="162"/>
      <c r="AG290" s="162"/>
      <c r="AH290" s="162"/>
      <c r="AI290" s="170">
        <f t="shared" si="14"/>
        <v>0.25</v>
      </c>
      <c r="AJ290" s="170">
        <f t="shared" si="15"/>
        <v>1</v>
      </c>
      <c r="AK290" s="48"/>
      <c r="AL290" s="72"/>
    </row>
    <row r="291" spans="1:38" ht="45" x14ac:dyDescent="0.2">
      <c r="A291" s="171" t="s">
        <v>673</v>
      </c>
      <c r="B291" s="163" t="s">
        <v>406</v>
      </c>
      <c r="C291" s="201" t="s">
        <v>435</v>
      </c>
      <c r="D291" s="163" t="s">
        <v>674</v>
      </c>
      <c r="E291" s="163" t="s">
        <v>1245</v>
      </c>
      <c r="F291" s="162" t="s">
        <v>837</v>
      </c>
      <c r="G291" s="164">
        <v>45658</v>
      </c>
      <c r="H291" s="164">
        <v>46022</v>
      </c>
      <c r="I291" s="165">
        <v>0.09</v>
      </c>
      <c r="J291" s="165">
        <v>0.08</v>
      </c>
      <c r="K291" s="165">
        <v>0.08</v>
      </c>
      <c r="L291" s="166">
        <v>0.09</v>
      </c>
      <c r="M291" s="166">
        <v>0.08</v>
      </c>
      <c r="N291" s="166">
        <v>0.08</v>
      </c>
      <c r="O291" s="167">
        <v>0.09</v>
      </c>
      <c r="P291" s="167">
        <v>0.08</v>
      </c>
      <c r="Q291" s="167">
        <v>0.08</v>
      </c>
      <c r="R291" s="167">
        <v>0.09</v>
      </c>
      <c r="S291" s="167">
        <v>0.08</v>
      </c>
      <c r="T291" s="167">
        <v>0.08</v>
      </c>
      <c r="U291" s="167">
        <f t="shared" si="13"/>
        <v>0.99999999999999978</v>
      </c>
      <c r="V291" s="163" t="s">
        <v>820</v>
      </c>
      <c r="W291" s="202">
        <v>0.09</v>
      </c>
      <c r="X291" s="203">
        <v>0.08</v>
      </c>
      <c r="Y291" s="203">
        <v>0.08</v>
      </c>
      <c r="Z291" s="162"/>
      <c r="AA291" s="162"/>
      <c r="AB291" s="162"/>
      <c r="AC291" s="162"/>
      <c r="AD291" s="162"/>
      <c r="AE291" s="162"/>
      <c r="AF291" s="162"/>
      <c r="AG291" s="162"/>
      <c r="AH291" s="162"/>
      <c r="AI291" s="170">
        <f t="shared" si="14"/>
        <v>0.25</v>
      </c>
      <c r="AJ291" s="170">
        <f t="shared" si="15"/>
        <v>1</v>
      </c>
      <c r="AK291" s="48"/>
      <c r="AL291" s="72"/>
    </row>
    <row r="292" spans="1:38" ht="45" x14ac:dyDescent="0.2">
      <c r="A292" s="171" t="s">
        <v>673</v>
      </c>
      <c r="B292" s="163" t="s">
        <v>406</v>
      </c>
      <c r="C292" s="201" t="s">
        <v>435</v>
      </c>
      <c r="D292" s="163" t="s">
        <v>674</v>
      </c>
      <c r="E292" s="163" t="s">
        <v>1246</v>
      </c>
      <c r="F292" s="162" t="s">
        <v>838</v>
      </c>
      <c r="G292" s="164">
        <v>45658</v>
      </c>
      <c r="H292" s="164">
        <v>46022</v>
      </c>
      <c r="I292" s="165">
        <v>0.09</v>
      </c>
      <c r="J292" s="165">
        <v>0.08</v>
      </c>
      <c r="K292" s="165">
        <v>0.08</v>
      </c>
      <c r="L292" s="166">
        <v>0.09</v>
      </c>
      <c r="M292" s="166">
        <v>0.08</v>
      </c>
      <c r="N292" s="166">
        <v>0.08</v>
      </c>
      <c r="O292" s="167">
        <v>0.09</v>
      </c>
      <c r="P292" s="167">
        <v>0.08</v>
      </c>
      <c r="Q292" s="167">
        <v>0.08</v>
      </c>
      <c r="R292" s="167">
        <v>0.09</v>
      </c>
      <c r="S292" s="167">
        <v>0.08</v>
      </c>
      <c r="T292" s="167">
        <v>0.08</v>
      </c>
      <c r="U292" s="167">
        <f t="shared" si="13"/>
        <v>0.99999999999999978</v>
      </c>
      <c r="V292" s="163" t="s">
        <v>820</v>
      </c>
      <c r="W292" s="202">
        <v>0.09</v>
      </c>
      <c r="X292" s="203">
        <v>0.08</v>
      </c>
      <c r="Y292" s="203">
        <v>0.08</v>
      </c>
      <c r="Z292" s="162"/>
      <c r="AA292" s="162"/>
      <c r="AB292" s="162"/>
      <c r="AC292" s="162"/>
      <c r="AD292" s="162"/>
      <c r="AE292" s="162"/>
      <c r="AF292" s="162"/>
      <c r="AG292" s="162"/>
      <c r="AH292" s="162"/>
      <c r="AI292" s="170">
        <f t="shared" si="14"/>
        <v>0.25</v>
      </c>
      <c r="AJ292" s="170">
        <f t="shared" si="15"/>
        <v>1</v>
      </c>
      <c r="AK292" s="48"/>
      <c r="AL292" s="72"/>
    </row>
    <row r="293" spans="1:38" ht="45" x14ac:dyDescent="0.2">
      <c r="A293" s="171" t="s">
        <v>673</v>
      </c>
      <c r="B293" s="163" t="s">
        <v>406</v>
      </c>
      <c r="C293" s="176" t="s">
        <v>839</v>
      </c>
      <c r="D293" s="163" t="s">
        <v>674</v>
      </c>
      <c r="E293" s="163" t="s">
        <v>1247</v>
      </c>
      <c r="F293" s="162" t="s">
        <v>840</v>
      </c>
      <c r="G293" s="164">
        <v>45689</v>
      </c>
      <c r="H293" s="164">
        <v>45900</v>
      </c>
      <c r="I293" s="165"/>
      <c r="J293" s="165">
        <v>0.5</v>
      </c>
      <c r="K293" s="165"/>
      <c r="L293" s="166"/>
      <c r="M293" s="166"/>
      <c r="N293" s="166"/>
      <c r="O293" s="167"/>
      <c r="P293" s="167">
        <v>0.5</v>
      </c>
      <c r="Q293" s="167"/>
      <c r="R293" s="167"/>
      <c r="S293" s="167"/>
      <c r="T293" s="167"/>
      <c r="U293" s="167">
        <f t="shared" si="13"/>
        <v>1</v>
      </c>
      <c r="V293" s="163" t="s">
        <v>820</v>
      </c>
      <c r="W293" s="202">
        <v>0</v>
      </c>
      <c r="X293" s="203">
        <v>0.5</v>
      </c>
      <c r="Y293" s="203">
        <v>0</v>
      </c>
      <c r="Z293" s="162"/>
      <c r="AA293" s="162"/>
      <c r="AB293" s="162"/>
      <c r="AC293" s="162"/>
      <c r="AD293" s="162"/>
      <c r="AE293" s="162"/>
      <c r="AF293" s="162"/>
      <c r="AG293" s="162"/>
      <c r="AH293" s="162"/>
      <c r="AI293" s="170">
        <f t="shared" si="14"/>
        <v>0.5</v>
      </c>
      <c r="AJ293" s="170">
        <f t="shared" si="15"/>
        <v>1</v>
      </c>
      <c r="AK293" s="48"/>
      <c r="AL293" s="72"/>
    </row>
    <row r="294" spans="1:38" ht="60" x14ac:dyDescent="0.2">
      <c r="A294" s="171" t="s">
        <v>673</v>
      </c>
      <c r="B294" s="163" t="s">
        <v>406</v>
      </c>
      <c r="C294" s="176" t="s">
        <v>839</v>
      </c>
      <c r="D294" s="163" t="s">
        <v>674</v>
      </c>
      <c r="E294" s="163" t="s">
        <v>1248</v>
      </c>
      <c r="F294" s="162" t="s">
        <v>841</v>
      </c>
      <c r="G294" s="164">
        <v>45717</v>
      </c>
      <c r="H294" s="164">
        <v>45930</v>
      </c>
      <c r="I294" s="165"/>
      <c r="J294" s="165"/>
      <c r="K294" s="165">
        <v>0.5</v>
      </c>
      <c r="L294" s="166"/>
      <c r="M294" s="166"/>
      <c r="N294" s="166"/>
      <c r="O294" s="167"/>
      <c r="P294" s="167"/>
      <c r="Q294" s="167">
        <v>0.5</v>
      </c>
      <c r="R294" s="167"/>
      <c r="S294" s="167"/>
      <c r="T294" s="167"/>
      <c r="U294" s="167">
        <f t="shared" si="13"/>
        <v>1</v>
      </c>
      <c r="V294" s="163" t="s">
        <v>820</v>
      </c>
      <c r="W294" s="202">
        <v>0</v>
      </c>
      <c r="X294" s="203">
        <v>0</v>
      </c>
      <c r="Y294" s="203">
        <v>0.5</v>
      </c>
      <c r="Z294" s="162"/>
      <c r="AA294" s="162"/>
      <c r="AB294" s="162"/>
      <c r="AC294" s="162"/>
      <c r="AD294" s="162"/>
      <c r="AE294" s="162"/>
      <c r="AF294" s="162"/>
      <c r="AG294" s="162"/>
      <c r="AH294" s="162"/>
      <c r="AI294" s="170">
        <f t="shared" si="14"/>
        <v>0.5</v>
      </c>
      <c r="AJ294" s="170">
        <f t="shared" si="15"/>
        <v>1</v>
      </c>
      <c r="AK294" s="48"/>
      <c r="AL294" s="72"/>
    </row>
    <row r="295" spans="1:38" ht="45" x14ac:dyDescent="0.2">
      <c r="A295" s="171" t="s">
        <v>673</v>
      </c>
      <c r="B295" s="163" t="s">
        <v>406</v>
      </c>
      <c r="C295" s="176" t="s">
        <v>839</v>
      </c>
      <c r="D295" s="163" t="s">
        <v>674</v>
      </c>
      <c r="E295" s="163" t="s">
        <v>1249</v>
      </c>
      <c r="F295" s="162" t="s">
        <v>842</v>
      </c>
      <c r="G295" s="164">
        <v>45717</v>
      </c>
      <c r="H295" s="164">
        <v>46022</v>
      </c>
      <c r="I295" s="165"/>
      <c r="J295" s="165"/>
      <c r="K295" s="165">
        <v>0.25</v>
      </c>
      <c r="L295" s="166"/>
      <c r="M295" s="166"/>
      <c r="N295" s="166">
        <v>0.25</v>
      </c>
      <c r="O295" s="167"/>
      <c r="P295" s="167"/>
      <c r="Q295" s="167">
        <v>0.25</v>
      </c>
      <c r="R295" s="167"/>
      <c r="S295" s="167"/>
      <c r="T295" s="167">
        <v>0.25</v>
      </c>
      <c r="U295" s="167">
        <f t="shared" si="13"/>
        <v>1</v>
      </c>
      <c r="V295" s="163" t="s">
        <v>820</v>
      </c>
      <c r="W295" s="202">
        <v>0</v>
      </c>
      <c r="X295" s="203">
        <v>0</v>
      </c>
      <c r="Y295" s="203">
        <v>0.25</v>
      </c>
      <c r="Z295" s="162"/>
      <c r="AA295" s="162"/>
      <c r="AB295" s="162"/>
      <c r="AC295" s="162"/>
      <c r="AD295" s="162"/>
      <c r="AE295" s="162"/>
      <c r="AF295" s="162"/>
      <c r="AG295" s="162"/>
      <c r="AH295" s="162"/>
      <c r="AI295" s="170">
        <f t="shared" si="14"/>
        <v>0.25</v>
      </c>
      <c r="AJ295" s="170">
        <f t="shared" si="15"/>
        <v>1</v>
      </c>
      <c r="AK295" s="48"/>
      <c r="AL295" s="72"/>
    </row>
    <row r="296" spans="1:38" ht="255" x14ac:dyDescent="0.2">
      <c r="A296" s="171" t="s">
        <v>673</v>
      </c>
      <c r="B296" s="163" t="s">
        <v>406</v>
      </c>
      <c r="C296" s="176" t="s">
        <v>839</v>
      </c>
      <c r="D296" s="163" t="s">
        <v>674</v>
      </c>
      <c r="E296" s="163" t="s">
        <v>1250</v>
      </c>
      <c r="F296" s="162" t="s">
        <v>843</v>
      </c>
      <c r="G296" s="164">
        <v>45809</v>
      </c>
      <c r="H296" s="164">
        <v>46022</v>
      </c>
      <c r="I296" s="165"/>
      <c r="J296" s="165"/>
      <c r="K296" s="165"/>
      <c r="L296" s="166"/>
      <c r="M296" s="166"/>
      <c r="N296" s="166">
        <v>0.5</v>
      </c>
      <c r="O296" s="167"/>
      <c r="P296" s="167"/>
      <c r="Q296" s="167"/>
      <c r="R296" s="167"/>
      <c r="S296" s="167"/>
      <c r="T296" s="167">
        <v>0.5</v>
      </c>
      <c r="U296" s="167">
        <f t="shared" si="13"/>
        <v>1</v>
      </c>
      <c r="V296" s="163" t="s">
        <v>820</v>
      </c>
      <c r="W296" s="202">
        <v>0</v>
      </c>
      <c r="X296" s="203">
        <v>0.12</v>
      </c>
      <c r="Y296" s="203">
        <v>0.13</v>
      </c>
      <c r="Z296" s="162"/>
      <c r="AA296" s="162"/>
      <c r="AB296" s="162"/>
      <c r="AC296" s="162"/>
      <c r="AD296" s="162"/>
      <c r="AE296" s="162"/>
      <c r="AF296" s="162"/>
      <c r="AG296" s="162"/>
      <c r="AH296" s="162"/>
      <c r="AI296" s="170">
        <f t="shared" si="14"/>
        <v>0.25</v>
      </c>
      <c r="AJ296" s="170">
        <f>+AI296</f>
        <v>0.25</v>
      </c>
      <c r="AK296" s="48" t="s">
        <v>1075</v>
      </c>
      <c r="AL296" s="72"/>
    </row>
    <row r="297" spans="1:38" ht="191.25" x14ac:dyDescent="0.2">
      <c r="A297" s="171" t="s">
        <v>673</v>
      </c>
      <c r="B297" s="163" t="s">
        <v>406</v>
      </c>
      <c r="C297" s="176" t="s">
        <v>839</v>
      </c>
      <c r="D297" s="163" t="s">
        <v>674</v>
      </c>
      <c r="E297" s="163" t="s">
        <v>1251</v>
      </c>
      <c r="F297" s="162" t="s">
        <v>844</v>
      </c>
      <c r="G297" s="164">
        <v>45778</v>
      </c>
      <c r="H297" s="164">
        <v>45869</v>
      </c>
      <c r="I297" s="165"/>
      <c r="J297" s="165"/>
      <c r="K297" s="165"/>
      <c r="L297" s="166"/>
      <c r="M297" s="166">
        <v>0.2</v>
      </c>
      <c r="N297" s="166">
        <v>0.2</v>
      </c>
      <c r="O297" s="167">
        <v>0.6</v>
      </c>
      <c r="P297" s="167"/>
      <c r="Q297" s="167"/>
      <c r="R297" s="167"/>
      <c r="S297" s="167"/>
      <c r="T297" s="167"/>
      <c r="U297" s="167">
        <f t="shared" si="13"/>
        <v>1</v>
      </c>
      <c r="V297" s="163" t="s">
        <v>820</v>
      </c>
      <c r="W297" s="202">
        <v>0</v>
      </c>
      <c r="X297" s="203">
        <v>0.15</v>
      </c>
      <c r="Y297" s="203">
        <v>0.2</v>
      </c>
      <c r="Z297" s="162"/>
      <c r="AA297" s="162"/>
      <c r="AB297" s="162"/>
      <c r="AC297" s="162"/>
      <c r="AD297" s="162"/>
      <c r="AE297" s="162"/>
      <c r="AF297" s="162"/>
      <c r="AG297" s="162"/>
      <c r="AH297" s="162"/>
      <c r="AI297" s="170">
        <f t="shared" si="14"/>
        <v>0.35</v>
      </c>
      <c r="AJ297" s="170">
        <f>+AI297</f>
        <v>0.35</v>
      </c>
      <c r="AK297" s="48" t="s">
        <v>1082</v>
      </c>
      <c r="AL297" s="72"/>
    </row>
    <row r="298" spans="1:38" ht="45" x14ac:dyDescent="0.2">
      <c r="A298" s="171" t="s">
        <v>673</v>
      </c>
      <c r="B298" s="163" t="s">
        <v>406</v>
      </c>
      <c r="C298" s="176" t="s">
        <v>845</v>
      </c>
      <c r="D298" s="163" t="s">
        <v>674</v>
      </c>
      <c r="E298" s="163" t="s">
        <v>1252</v>
      </c>
      <c r="F298" s="162" t="s">
        <v>846</v>
      </c>
      <c r="G298" s="164">
        <v>45658</v>
      </c>
      <c r="H298" s="164">
        <v>45777</v>
      </c>
      <c r="I298" s="165">
        <v>0.2</v>
      </c>
      <c r="J298" s="165">
        <v>0.2</v>
      </c>
      <c r="K298" s="165">
        <v>0.2</v>
      </c>
      <c r="L298" s="166">
        <v>0.4</v>
      </c>
      <c r="M298" s="166"/>
      <c r="N298" s="166"/>
      <c r="O298" s="167"/>
      <c r="P298" s="167"/>
      <c r="Q298" s="167"/>
      <c r="R298" s="167"/>
      <c r="S298" s="167"/>
      <c r="T298" s="167"/>
      <c r="U298" s="167">
        <f t="shared" si="13"/>
        <v>1</v>
      </c>
      <c r="V298" s="163" t="s">
        <v>820</v>
      </c>
      <c r="W298" s="202">
        <v>0.33</v>
      </c>
      <c r="X298" s="203">
        <v>0.33</v>
      </c>
      <c r="Y298" s="203">
        <v>0.34</v>
      </c>
      <c r="Z298" s="162"/>
      <c r="AA298" s="162"/>
      <c r="AB298" s="162"/>
      <c r="AC298" s="162"/>
      <c r="AD298" s="162"/>
      <c r="AE298" s="162"/>
      <c r="AF298" s="162"/>
      <c r="AG298" s="162"/>
      <c r="AH298" s="162"/>
      <c r="AI298" s="170">
        <f>SUM(W298:AH298)</f>
        <v>1</v>
      </c>
      <c r="AJ298" s="170">
        <v>1</v>
      </c>
      <c r="AK298" s="48"/>
      <c r="AL298" s="72"/>
    </row>
    <row r="299" spans="1:38" ht="45" x14ac:dyDescent="0.2">
      <c r="A299" s="171" t="s">
        <v>673</v>
      </c>
      <c r="B299" s="163" t="s">
        <v>406</v>
      </c>
      <c r="C299" s="176" t="s">
        <v>845</v>
      </c>
      <c r="D299" s="163" t="s">
        <v>674</v>
      </c>
      <c r="E299" s="163" t="s">
        <v>1253</v>
      </c>
      <c r="F299" s="162" t="s">
        <v>847</v>
      </c>
      <c r="G299" s="164">
        <v>45748</v>
      </c>
      <c r="H299" s="164">
        <v>45777</v>
      </c>
      <c r="I299" s="165"/>
      <c r="J299" s="165"/>
      <c r="K299" s="165"/>
      <c r="L299" s="166">
        <v>1</v>
      </c>
      <c r="M299" s="166"/>
      <c r="N299" s="166"/>
      <c r="O299" s="167"/>
      <c r="P299" s="167"/>
      <c r="Q299" s="167"/>
      <c r="R299" s="167"/>
      <c r="S299" s="167"/>
      <c r="T299" s="167"/>
      <c r="U299" s="167">
        <f t="shared" si="13"/>
        <v>1</v>
      </c>
      <c r="V299" s="163" t="s">
        <v>820</v>
      </c>
      <c r="W299" s="202">
        <v>0</v>
      </c>
      <c r="X299" s="203">
        <v>0</v>
      </c>
      <c r="Y299" s="203">
        <v>1</v>
      </c>
      <c r="Z299" s="162"/>
      <c r="AA299" s="162"/>
      <c r="AB299" s="162"/>
      <c r="AC299" s="162"/>
      <c r="AD299" s="162"/>
      <c r="AE299" s="162"/>
      <c r="AF299" s="162"/>
      <c r="AG299" s="162"/>
      <c r="AH299" s="162"/>
      <c r="AI299" s="170">
        <f t="shared" si="14"/>
        <v>1</v>
      </c>
      <c r="AJ299" s="170">
        <f>+AI299</f>
        <v>1</v>
      </c>
      <c r="AK299" s="48" t="s">
        <v>1074</v>
      </c>
      <c r="AL299" s="72"/>
    </row>
    <row r="300" spans="1:38" ht="45" x14ac:dyDescent="0.2">
      <c r="A300" s="171" t="s">
        <v>673</v>
      </c>
      <c r="B300" s="163" t="s">
        <v>406</v>
      </c>
      <c r="C300" s="176" t="s">
        <v>845</v>
      </c>
      <c r="D300" s="163" t="s">
        <v>674</v>
      </c>
      <c r="E300" s="163" t="s">
        <v>1254</v>
      </c>
      <c r="F300" s="162" t="s">
        <v>848</v>
      </c>
      <c r="G300" s="164">
        <v>45748</v>
      </c>
      <c r="H300" s="164">
        <v>45777</v>
      </c>
      <c r="I300" s="165"/>
      <c r="J300" s="165"/>
      <c r="K300" s="165"/>
      <c r="L300" s="166">
        <v>1</v>
      </c>
      <c r="M300" s="166"/>
      <c r="N300" s="166"/>
      <c r="O300" s="167"/>
      <c r="P300" s="167"/>
      <c r="Q300" s="167"/>
      <c r="R300" s="167"/>
      <c r="S300" s="167"/>
      <c r="T300" s="167"/>
      <c r="U300" s="167">
        <f t="shared" si="13"/>
        <v>1</v>
      </c>
      <c r="V300" s="163" t="s">
        <v>820</v>
      </c>
      <c r="W300" s="202">
        <v>0</v>
      </c>
      <c r="X300" s="203">
        <v>0</v>
      </c>
      <c r="Y300" s="203">
        <v>1</v>
      </c>
      <c r="Z300" s="162"/>
      <c r="AA300" s="162"/>
      <c r="AB300" s="162"/>
      <c r="AC300" s="162"/>
      <c r="AD300" s="162"/>
      <c r="AE300" s="162"/>
      <c r="AF300" s="162"/>
      <c r="AG300" s="162"/>
      <c r="AH300" s="162"/>
      <c r="AI300" s="170">
        <f t="shared" si="14"/>
        <v>1</v>
      </c>
      <c r="AJ300" s="170">
        <f>+AI300</f>
        <v>1</v>
      </c>
      <c r="AK300" s="48" t="s">
        <v>1074</v>
      </c>
      <c r="AL300" s="72"/>
    </row>
    <row r="301" spans="1:38" ht="45" x14ac:dyDescent="0.2">
      <c r="A301" s="171" t="s">
        <v>673</v>
      </c>
      <c r="B301" s="163" t="s">
        <v>406</v>
      </c>
      <c r="C301" s="176" t="s">
        <v>845</v>
      </c>
      <c r="D301" s="163" t="s">
        <v>674</v>
      </c>
      <c r="E301" s="163" t="s">
        <v>1255</v>
      </c>
      <c r="F301" s="162" t="s">
        <v>849</v>
      </c>
      <c r="G301" s="182">
        <v>45658</v>
      </c>
      <c r="H301" s="182">
        <v>45746</v>
      </c>
      <c r="I301" s="165">
        <v>0.4</v>
      </c>
      <c r="J301" s="165">
        <v>0.4</v>
      </c>
      <c r="K301" s="165">
        <v>0.2</v>
      </c>
      <c r="L301" s="166"/>
      <c r="M301" s="166"/>
      <c r="N301" s="166"/>
      <c r="O301" s="167"/>
      <c r="P301" s="167"/>
      <c r="Q301" s="167"/>
      <c r="R301" s="167"/>
      <c r="S301" s="167"/>
      <c r="T301" s="167"/>
      <c r="U301" s="167">
        <f t="shared" si="13"/>
        <v>1</v>
      </c>
      <c r="V301" s="163" t="s">
        <v>820</v>
      </c>
      <c r="W301" s="202">
        <v>0</v>
      </c>
      <c r="X301" s="203">
        <v>0</v>
      </c>
      <c r="Y301" s="203">
        <v>1</v>
      </c>
      <c r="Z301" s="162"/>
      <c r="AA301" s="162"/>
      <c r="AB301" s="162"/>
      <c r="AC301" s="162"/>
      <c r="AD301" s="162"/>
      <c r="AE301" s="162"/>
      <c r="AF301" s="162"/>
      <c r="AG301" s="162"/>
      <c r="AH301" s="162"/>
      <c r="AI301" s="170">
        <f t="shared" si="14"/>
        <v>1</v>
      </c>
      <c r="AJ301" s="170">
        <f t="shared" si="15"/>
        <v>1</v>
      </c>
      <c r="AK301" s="48"/>
      <c r="AL301" s="72"/>
    </row>
    <row r="302" spans="1:38" ht="45" x14ac:dyDescent="0.2">
      <c r="A302" s="171" t="s">
        <v>673</v>
      </c>
      <c r="B302" s="163" t="s">
        <v>406</v>
      </c>
      <c r="C302" s="176" t="s">
        <v>410</v>
      </c>
      <c r="D302" s="163" t="s">
        <v>674</v>
      </c>
      <c r="E302" s="163" t="s">
        <v>1256</v>
      </c>
      <c r="F302" s="162" t="s">
        <v>850</v>
      </c>
      <c r="G302" s="164">
        <v>45658</v>
      </c>
      <c r="H302" s="164">
        <v>46022</v>
      </c>
      <c r="I302" s="165">
        <v>0.25</v>
      </c>
      <c r="J302" s="165"/>
      <c r="K302" s="165"/>
      <c r="L302" s="166">
        <v>0.25</v>
      </c>
      <c r="M302" s="166"/>
      <c r="N302" s="166"/>
      <c r="O302" s="167">
        <v>0.25</v>
      </c>
      <c r="P302" s="167"/>
      <c r="Q302" s="167"/>
      <c r="R302" s="167">
        <v>0.25</v>
      </c>
      <c r="S302" s="167"/>
      <c r="T302" s="167"/>
      <c r="U302" s="167">
        <f t="shared" si="13"/>
        <v>1</v>
      </c>
      <c r="V302" s="163" t="s">
        <v>820</v>
      </c>
      <c r="W302" s="202">
        <v>0</v>
      </c>
      <c r="X302" s="203">
        <v>0.12</v>
      </c>
      <c r="Y302" s="203">
        <v>0.13</v>
      </c>
      <c r="Z302" s="162"/>
      <c r="AA302" s="162"/>
      <c r="AB302" s="162"/>
      <c r="AC302" s="162"/>
      <c r="AD302" s="162"/>
      <c r="AE302" s="162"/>
      <c r="AF302" s="162"/>
      <c r="AG302" s="162"/>
      <c r="AH302" s="162"/>
      <c r="AI302" s="170">
        <f t="shared" si="14"/>
        <v>0.25</v>
      </c>
      <c r="AJ302" s="170">
        <f t="shared" si="15"/>
        <v>1</v>
      </c>
      <c r="AK302" s="48"/>
      <c r="AL302" s="72"/>
    </row>
    <row r="303" spans="1:38" ht="60" x14ac:dyDescent="0.2">
      <c r="A303" s="171" t="s">
        <v>673</v>
      </c>
      <c r="B303" s="163" t="s">
        <v>406</v>
      </c>
      <c r="C303" s="176" t="s">
        <v>410</v>
      </c>
      <c r="D303" s="163" t="s">
        <v>674</v>
      </c>
      <c r="E303" s="163" t="s">
        <v>1257</v>
      </c>
      <c r="F303" s="162" t="s">
        <v>851</v>
      </c>
      <c r="G303" s="164">
        <v>45658</v>
      </c>
      <c r="H303" s="164">
        <v>46022</v>
      </c>
      <c r="I303" s="165">
        <v>0.09</v>
      </c>
      <c r="J303" s="165">
        <v>0.08</v>
      </c>
      <c r="K303" s="165">
        <v>0.08</v>
      </c>
      <c r="L303" s="166">
        <v>0.09</v>
      </c>
      <c r="M303" s="166">
        <v>0.08</v>
      </c>
      <c r="N303" s="166">
        <v>0.08</v>
      </c>
      <c r="O303" s="167">
        <v>0.09</v>
      </c>
      <c r="P303" s="167">
        <v>0.08</v>
      </c>
      <c r="Q303" s="167">
        <v>0.08</v>
      </c>
      <c r="R303" s="167">
        <v>0.09</v>
      </c>
      <c r="S303" s="167">
        <v>0.08</v>
      </c>
      <c r="T303" s="167">
        <v>0.08</v>
      </c>
      <c r="U303" s="167">
        <f t="shared" si="13"/>
        <v>0.99999999999999978</v>
      </c>
      <c r="V303" s="163" t="s">
        <v>820</v>
      </c>
      <c r="W303" s="209">
        <v>0.09</v>
      </c>
      <c r="X303" s="210">
        <v>0.08</v>
      </c>
      <c r="Y303" s="203">
        <v>0.08</v>
      </c>
      <c r="Z303" s="162"/>
      <c r="AA303" s="162"/>
      <c r="AB303" s="162"/>
      <c r="AC303" s="162"/>
      <c r="AD303" s="162"/>
      <c r="AE303" s="162"/>
      <c r="AF303" s="162"/>
      <c r="AG303" s="162"/>
      <c r="AH303" s="162"/>
      <c r="AI303" s="170">
        <f t="shared" si="14"/>
        <v>0.25</v>
      </c>
      <c r="AJ303" s="170">
        <f t="shared" si="15"/>
        <v>1</v>
      </c>
      <c r="AK303" s="48"/>
      <c r="AL303" s="72"/>
    </row>
    <row r="304" spans="1:38" ht="60" x14ac:dyDescent="0.2">
      <c r="A304" s="171" t="s">
        <v>673</v>
      </c>
      <c r="B304" s="163" t="s">
        <v>406</v>
      </c>
      <c r="C304" s="176" t="s">
        <v>410</v>
      </c>
      <c r="D304" s="163" t="s">
        <v>674</v>
      </c>
      <c r="E304" s="163" t="s">
        <v>1258</v>
      </c>
      <c r="F304" s="162" t="s">
        <v>852</v>
      </c>
      <c r="G304" s="164">
        <v>45658</v>
      </c>
      <c r="H304" s="164">
        <v>46022</v>
      </c>
      <c r="I304" s="165">
        <v>0.09</v>
      </c>
      <c r="J304" s="165">
        <v>0.08</v>
      </c>
      <c r="K304" s="165">
        <v>0.08</v>
      </c>
      <c r="L304" s="166">
        <v>0.09</v>
      </c>
      <c r="M304" s="166">
        <v>0.08</v>
      </c>
      <c r="N304" s="166">
        <v>0.08</v>
      </c>
      <c r="O304" s="167">
        <v>0.09</v>
      </c>
      <c r="P304" s="167">
        <v>0.08</v>
      </c>
      <c r="Q304" s="167">
        <v>0.08</v>
      </c>
      <c r="R304" s="167">
        <v>0.09</v>
      </c>
      <c r="S304" s="167">
        <v>0.08</v>
      </c>
      <c r="T304" s="167">
        <v>0.08</v>
      </c>
      <c r="U304" s="167">
        <f t="shared" si="13"/>
        <v>0.99999999999999978</v>
      </c>
      <c r="V304" s="163" t="s">
        <v>820</v>
      </c>
      <c r="W304" s="209">
        <v>0.09</v>
      </c>
      <c r="X304" s="210">
        <v>0.08</v>
      </c>
      <c r="Y304" s="203">
        <v>0.08</v>
      </c>
      <c r="Z304" s="162"/>
      <c r="AA304" s="162"/>
      <c r="AB304" s="162"/>
      <c r="AC304" s="162"/>
      <c r="AD304" s="162"/>
      <c r="AE304" s="162"/>
      <c r="AF304" s="162"/>
      <c r="AG304" s="162"/>
      <c r="AH304" s="162"/>
      <c r="AI304" s="170">
        <f t="shared" si="14"/>
        <v>0.25</v>
      </c>
      <c r="AJ304" s="170">
        <f t="shared" si="15"/>
        <v>1</v>
      </c>
      <c r="AK304" s="48"/>
      <c r="AL304" s="72"/>
    </row>
    <row r="305" spans="1:38" ht="45" x14ac:dyDescent="0.2">
      <c r="A305" s="171" t="s">
        <v>673</v>
      </c>
      <c r="B305" s="163" t="s">
        <v>406</v>
      </c>
      <c r="C305" s="176" t="s">
        <v>410</v>
      </c>
      <c r="D305" s="163" t="s">
        <v>674</v>
      </c>
      <c r="E305" s="163" t="s">
        <v>1259</v>
      </c>
      <c r="F305" s="162" t="s">
        <v>853</v>
      </c>
      <c r="G305" s="164">
        <v>45658</v>
      </c>
      <c r="H305" s="164">
        <v>46022</v>
      </c>
      <c r="I305" s="165">
        <v>0.09</v>
      </c>
      <c r="J305" s="165">
        <v>0.08</v>
      </c>
      <c r="K305" s="165">
        <v>0.08</v>
      </c>
      <c r="L305" s="166">
        <v>0.09</v>
      </c>
      <c r="M305" s="166">
        <v>0.08</v>
      </c>
      <c r="N305" s="166">
        <v>0.08</v>
      </c>
      <c r="O305" s="167">
        <v>0.09</v>
      </c>
      <c r="P305" s="167">
        <v>0.08</v>
      </c>
      <c r="Q305" s="167">
        <v>0.08</v>
      </c>
      <c r="R305" s="167">
        <v>0.09</v>
      </c>
      <c r="S305" s="167">
        <v>0.08</v>
      </c>
      <c r="T305" s="167">
        <v>0.08</v>
      </c>
      <c r="U305" s="167">
        <f t="shared" si="13"/>
        <v>0.99999999999999978</v>
      </c>
      <c r="V305" s="163" t="s">
        <v>820</v>
      </c>
      <c r="W305" s="209">
        <v>0.09</v>
      </c>
      <c r="X305" s="210">
        <v>0.08</v>
      </c>
      <c r="Y305" s="203">
        <v>0.08</v>
      </c>
      <c r="Z305" s="162"/>
      <c r="AA305" s="162"/>
      <c r="AB305" s="162"/>
      <c r="AC305" s="162"/>
      <c r="AD305" s="162"/>
      <c r="AE305" s="162"/>
      <c r="AF305" s="162"/>
      <c r="AG305" s="162"/>
      <c r="AH305" s="162"/>
      <c r="AI305" s="170">
        <f t="shared" si="14"/>
        <v>0.25</v>
      </c>
      <c r="AJ305" s="170">
        <f t="shared" si="15"/>
        <v>1</v>
      </c>
      <c r="AK305" s="48"/>
      <c r="AL305" s="72"/>
    </row>
    <row r="306" spans="1:38" ht="45" x14ac:dyDescent="0.2">
      <c r="A306" s="171" t="s">
        <v>673</v>
      </c>
      <c r="B306" s="163" t="s">
        <v>406</v>
      </c>
      <c r="C306" s="176" t="s">
        <v>410</v>
      </c>
      <c r="D306" s="163" t="s">
        <v>674</v>
      </c>
      <c r="E306" s="163" t="s">
        <v>1260</v>
      </c>
      <c r="F306" s="162" t="s">
        <v>854</v>
      </c>
      <c r="G306" s="164">
        <v>45658</v>
      </c>
      <c r="H306" s="164">
        <v>45777</v>
      </c>
      <c r="I306" s="165"/>
      <c r="J306" s="165"/>
      <c r="K306" s="165"/>
      <c r="L306" s="166">
        <v>1</v>
      </c>
      <c r="M306" s="166"/>
      <c r="N306" s="166"/>
      <c r="O306" s="167"/>
      <c r="P306" s="167"/>
      <c r="Q306" s="167"/>
      <c r="R306" s="167"/>
      <c r="S306" s="167"/>
      <c r="T306" s="167"/>
      <c r="U306" s="167">
        <f t="shared" si="13"/>
        <v>1</v>
      </c>
      <c r="V306" s="163" t="s">
        <v>820</v>
      </c>
      <c r="W306" s="202">
        <v>0</v>
      </c>
      <c r="X306" s="203">
        <v>1</v>
      </c>
      <c r="Y306" s="203">
        <v>0</v>
      </c>
      <c r="Z306" s="162"/>
      <c r="AA306" s="162"/>
      <c r="AB306" s="162"/>
      <c r="AC306" s="162"/>
      <c r="AD306" s="162"/>
      <c r="AE306" s="162"/>
      <c r="AF306" s="162"/>
      <c r="AG306" s="162"/>
      <c r="AH306" s="162"/>
      <c r="AI306" s="170">
        <f t="shared" si="14"/>
        <v>1</v>
      </c>
      <c r="AJ306" s="170">
        <f>+AI306</f>
        <v>1</v>
      </c>
      <c r="AK306" s="48" t="s">
        <v>1074</v>
      </c>
      <c r="AL306" s="72"/>
    </row>
    <row r="307" spans="1:38" ht="45" x14ac:dyDescent="0.2">
      <c r="A307" s="171" t="s">
        <v>673</v>
      </c>
      <c r="B307" s="163" t="s">
        <v>406</v>
      </c>
      <c r="C307" s="176" t="s">
        <v>410</v>
      </c>
      <c r="D307" s="163" t="s">
        <v>674</v>
      </c>
      <c r="E307" s="163" t="s">
        <v>1261</v>
      </c>
      <c r="F307" s="162" t="s">
        <v>855</v>
      </c>
      <c r="G307" s="164">
        <v>45853</v>
      </c>
      <c r="H307" s="164">
        <v>46022</v>
      </c>
      <c r="I307" s="165"/>
      <c r="J307" s="165"/>
      <c r="K307" s="165"/>
      <c r="L307" s="166"/>
      <c r="M307" s="166"/>
      <c r="N307" s="166"/>
      <c r="O307" s="167"/>
      <c r="P307" s="167">
        <v>0.2</v>
      </c>
      <c r="Q307" s="167">
        <v>0.2</v>
      </c>
      <c r="R307" s="167">
        <v>0.2</v>
      </c>
      <c r="S307" s="167">
        <v>0.2</v>
      </c>
      <c r="T307" s="167">
        <v>0.2</v>
      </c>
      <c r="U307" s="167">
        <f t="shared" si="13"/>
        <v>1</v>
      </c>
      <c r="V307" s="163" t="s">
        <v>820</v>
      </c>
      <c r="W307" s="202"/>
      <c r="X307" s="203"/>
      <c r="Y307" s="203"/>
      <c r="Z307" s="162"/>
      <c r="AA307" s="162"/>
      <c r="AB307" s="162"/>
      <c r="AC307" s="162"/>
      <c r="AD307" s="162"/>
      <c r="AE307" s="162"/>
      <c r="AF307" s="162"/>
      <c r="AG307" s="162"/>
      <c r="AH307" s="162"/>
      <c r="AI307" s="170">
        <f t="shared" si="14"/>
        <v>0</v>
      </c>
      <c r="AJ307" s="170" t="s">
        <v>153</v>
      </c>
      <c r="AK307" s="48" t="s">
        <v>519</v>
      </c>
      <c r="AL307" s="72"/>
    </row>
    <row r="308" spans="1:38" ht="65.25" customHeight="1" x14ac:dyDescent="0.2">
      <c r="A308" s="171" t="s">
        <v>673</v>
      </c>
      <c r="B308" s="163" t="s">
        <v>406</v>
      </c>
      <c r="C308" s="211" t="s">
        <v>422</v>
      </c>
      <c r="D308" s="163" t="s">
        <v>674</v>
      </c>
      <c r="E308" s="163" t="s">
        <v>1262</v>
      </c>
      <c r="F308" s="162" t="s">
        <v>856</v>
      </c>
      <c r="G308" s="164">
        <v>45689</v>
      </c>
      <c r="H308" s="164">
        <v>45747</v>
      </c>
      <c r="I308" s="165"/>
      <c r="J308" s="165">
        <v>0.4</v>
      </c>
      <c r="K308" s="165">
        <v>0.5</v>
      </c>
      <c r="L308" s="166"/>
      <c r="M308" s="166"/>
      <c r="N308" s="166"/>
      <c r="O308" s="167">
        <v>0.1</v>
      </c>
      <c r="P308" s="167"/>
      <c r="Q308" s="167"/>
      <c r="R308" s="167"/>
      <c r="S308" s="167"/>
      <c r="T308" s="167"/>
      <c r="U308" s="167">
        <f t="shared" si="13"/>
        <v>1</v>
      </c>
      <c r="V308" s="163" t="s">
        <v>671</v>
      </c>
      <c r="W308" s="204" t="s">
        <v>768</v>
      </c>
      <c r="X308" s="203">
        <v>0.4</v>
      </c>
      <c r="Y308" s="203">
        <v>0.5</v>
      </c>
      <c r="Z308" s="162"/>
      <c r="AA308" s="162"/>
      <c r="AB308" s="162"/>
      <c r="AC308" s="162"/>
      <c r="AD308" s="162"/>
      <c r="AE308" s="162"/>
      <c r="AF308" s="162"/>
      <c r="AG308" s="162"/>
      <c r="AH308" s="162"/>
      <c r="AI308" s="170">
        <f t="shared" si="14"/>
        <v>0.9</v>
      </c>
      <c r="AJ308" s="170">
        <f t="shared" si="15"/>
        <v>1</v>
      </c>
      <c r="AK308" s="48"/>
      <c r="AL308" s="72"/>
    </row>
    <row r="309" spans="1:38" ht="52.5" customHeight="1" x14ac:dyDescent="0.2">
      <c r="A309" s="171" t="s">
        <v>673</v>
      </c>
      <c r="B309" s="163" t="s">
        <v>406</v>
      </c>
      <c r="C309" s="201" t="s">
        <v>435</v>
      </c>
      <c r="D309" s="163" t="s">
        <v>674</v>
      </c>
      <c r="E309" s="163" t="s">
        <v>1263</v>
      </c>
      <c r="F309" s="162" t="s">
        <v>857</v>
      </c>
      <c r="G309" s="164">
        <v>45689</v>
      </c>
      <c r="H309" s="164">
        <v>45747</v>
      </c>
      <c r="I309" s="165"/>
      <c r="J309" s="165">
        <v>0.4</v>
      </c>
      <c r="K309" s="165">
        <v>0.5</v>
      </c>
      <c r="L309" s="166"/>
      <c r="M309" s="166"/>
      <c r="N309" s="166"/>
      <c r="O309" s="167">
        <v>0.1</v>
      </c>
      <c r="P309" s="167"/>
      <c r="Q309" s="167"/>
      <c r="R309" s="167"/>
      <c r="S309" s="167"/>
      <c r="T309" s="167"/>
      <c r="U309" s="167">
        <f t="shared" si="13"/>
        <v>1</v>
      </c>
      <c r="V309" s="163" t="s">
        <v>671</v>
      </c>
      <c r="W309" s="204" t="s">
        <v>768</v>
      </c>
      <c r="X309" s="203">
        <v>0.4</v>
      </c>
      <c r="Y309" s="203">
        <v>0.5</v>
      </c>
      <c r="Z309" s="162"/>
      <c r="AA309" s="162"/>
      <c r="AB309" s="162"/>
      <c r="AC309" s="162"/>
      <c r="AD309" s="162"/>
      <c r="AE309" s="162"/>
      <c r="AF309" s="162"/>
      <c r="AG309" s="162"/>
      <c r="AH309" s="162"/>
      <c r="AI309" s="170">
        <f t="shared" si="14"/>
        <v>0.9</v>
      </c>
      <c r="AJ309" s="170">
        <f t="shared" si="15"/>
        <v>1</v>
      </c>
      <c r="AK309" s="48"/>
      <c r="AL309" s="72"/>
    </row>
    <row r="310" spans="1:38" ht="45" x14ac:dyDescent="0.2">
      <c r="A310" s="171" t="s">
        <v>673</v>
      </c>
      <c r="B310" s="163" t="s">
        <v>406</v>
      </c>
      <c r="C310" s="201" t="s">
        <v>435</v>
      </c>
      <c r="D310" s="163" t="s">
        <v>674</v>
      </c>
      <c r="E310" s="163" t="s">
        <v>1264</v>
      </c>
      <c r="F310" s="162" t="s">
        <v>858</v>
      </c>
      <c r="G310" s="164">
        <v>45717</v>
      </c>
      <c r="H310" s="164">
        <v>46022</v>
      </c>
      <c r="I310" s="165"/>
      <c r="J310" s="165"/>
      <c r="K310" s="165">
        <v>0.25</v>
      </c>
      <c r="L310" s="166"/>
      <c r="M310" s="166"/>
      <c r="N310" s="166">
        <v>0.25</v>
      </c>
      <c r="O310" s="167"/>
      <c r="P310" s="167"/>
      <c r="Q310" s="167">
        <v>0.25</v>
      </c>
      <c r="R310" s="167"/>
      <c r="S310" s="167"/>
      <c r="T310" s="167">
        <v>0.25</v>
      </c>
      <c r="U310" s="167">
        <f t="shared" si="13"/>
        <v>1</v>
      </c>
      <c r="V310" s="163" t="s">
        <v>671</v>
      </c>
      <c r="W310" s="204" t="s">
        <v>768</v>
      </c>
      <c r="X310" s="205" t="s">
        <v>768</v>
      </c>
      <c r="Y310" s="212">
        <v>0.25</v>
      </c>
      <c r="Z310" s="162"/>
      <c r="AA310" s="162"/>
      <c r="AB310" s="162"/>
      <c r="AC310" s="162"/>
      <c r="AD310" s="162"/>
      <c r="AE310" s="162"/>
      <c r="AF310" s="162"/>
      <c r="AG310" s="162"/>
      <c r="AH310" s="162"/>
      <c r="AI310" s="170">
        <f t="shared" si="14"/>
        <v>0.25</v>
      </c>
      <c r="AJ310" s="170">
        <f t="shared" si="15"/>
        <v>1</v>
      </c>
      <c r="AK310" s="48"/>
      <c r="AL310" s="72"/>
    </row>
    <row r="311" spans="1:38" ht="409.5" x14ac:dyDescent="0.2">
      <c r="A311" s="171" t="s">
        <v>673</v>
      </c>
      <c r="B311" s="163" t="s">
        <v>406</v>
      </c>
      <c r="C311" s="201" t="s">
        <v>435</v>
      </c>
      <c r="D311" s="163" t="s">
        <v>674</v>
      </c>
      <c r="E311" s="163" t="s">
        <v>1265</v>
      </c>
      <c r="F311" s="162" t="s">
        <v>859</v>
      </c>
      <c r="G311" s="164">
        <v>45748</v>
      </c>
      <c r="H311" s="164">
        <v>45991</v>
      </c>
      <c r="I311" s="165"/>
      <c r="J311" s="165"/>
      <c r="K311" s="165"/>
      <c r="L311" s="166">
        <v>0.3</v>
      </c>
      <c r="M311" s="166"/>
      <c r="N311" s="166">
        <v>0.2</v>
      </c>
      <c r="O311" s="167"/>
      <c r="P311" s="167">
        <v>0.3</v>
      </c>
      <c r="Q311" s="167"/>
      <c r="R311" s="167"/>
      <c r="S311" s="167">
        <v>0.2</v>
      </c>
      <c r="T311" s="167"/>
      <c r="U311" s="167">
        <f t="shared" si="13"/>
        <v>1</v>
      </c>
      <c r="V311" s="163" t="s">
        <v>671</v>
      </c>
      <c r="W311" s="204" t="s">
        <v>768</v>
      </c>
      <c r="X311" s="205" t="s">
        <v>768</v>
      </c>
      <c r="Y311" s="212">
        <v>0.3</v>
      </c>
      <c r="Z311" s="162"/>
      <c r="AA311" s="162"/>
      <c r="AB311" s="162"/>
      <c r="AC311" s="162"/>
      <c r="AD311" s="162"/>
      <c r="AE311" s="162"/>
      <c r="AF311" s="162"/>
      <c r="AG311" s="162"/>
      <c r="AH311" s="162"/>
      <c r="AI311" s="170">
        <f t="shared" si="14"/>
        <v>0.3</v>
      </c>
      <c r="AJ311" s="170">
        <f>+AI311</f>
        <v>0.3</v>
      </c>
      <c r="AK311" s="48" t="s">
        <v>1073</v>
      </c>
      <c r="AL311" s="72"/>
    </row>
    <row r="312" spans="1:38" ht="45" x14ac:dyDescent="0.2">
      <c r="A312" s="171" t="s">
        <v>673</v>
      </c>
      <c r="B312" s="163" t="s">
        <v>406</v>
      </c>
      <c r="C312" s="201" t="s">
        <v>435</v>
      </c>
      <c r="D312" s="163" t="s">
        <v>674</v>
      </c>
      <c r="E312" s="163" t="s">
        <v>1266</v>
      </c>
      <c r="F312" s="162" t="s">
        <v>860</v>
      </c>
      <c r="G312" s="164">
        <v>45658</v>
      </c>
      <c r="H312" s="164">
        <v>46022</v>
      </c>
      <c r="I312" s="165">
        <v>0.09</v>
      </c>
      <c r="J312" s="165">
        <v>0.08</v>
      </c>
      <c r="K312" s="165">
        <v>0.08</v>
      </c>
      <c r="L312" s="166">
        <v>0.09</v>
      </c>
      <c r="M312" s="166">
        <v>0.08</v>
      </c>
      <c r="N312" s="166">
        <v>0.08</v>
      </c>
      <c r="O312" s="167">
        <v>0.09</v>
      </c>
      <c r="P312" s="167">
        <v>0.08</v>
      </c>
      <c r="Q312" s="167">
        <v>0.08</v>
      </c>
      <c r="R312" s="167">
        <v>0.09</v>
      </c>
      <c r="S312" s="167">
        <v>0.08</v>
      </c>
      <c r="T312" s="167">
        <v>0.08</v>
      </c>
      <c r="U312" s="167">
        <f t="shared" si="13"/>
        <v>0.99999999999999978</v>
      </c>
      <c r="V312" s="163" t="s">
        <v>671</v>
      </c>
      <c r="W312" s="202">
        <v>0.09</v>
      </c>
      <c r="X312" s="203">
        <v>0.08</v>
      </c>
      <c r="Y312" s="203">
        <v>0.08</v>
      </c>
      <c r="Z312" s="162"/>
      <c r="AA312" s="162"/>
      <c r="AB312" s="162"/>
      <c r="AC312" s="162"/>
      <c r="AD312" s="162"/>
      <c r="AE312" s="162"/>
      <c r="AF312" s="162"/>
      <c r="AG312" s="162"/>
      <c r="AH312" s="162"/>
      <c r="AI312" s="170">
        <f t="shared" si="14"/>
        <v>0.25</v>
      </c>
      <c r="AJ312" s="170">
        <f t="shared" si="15"/>
        <v>1</v>
      </c>
      <c r="AK312" s="48"/>
      <c r="AL312" s="72"/>
    </row>
    <row r="313" spans="1:38" ht="60" x14ac:dyDescent="0.2">
      <c r="A313" s="171" t="s">
        <v>673</v>
      </c>
      <c r="B313" s="163" t="s">
        <v>406</v>
      </c>
      <c r="C313" s="162" t="s">
        <v>429</v>
      </c>
      <c r="D313" s="163" t="s">
        <v>674</v>
      </c>
      <c r="E313" s="163" t="s">
        <v>1267</v>
      </c>
      <c r="F313" s="162" t="s">
        <v>861</v>
      </c>
      <c r="G313" s="164">
        <v>45747</v>
      </c>
      <c r="H313" s="164">
        <v>46022</v>
      </c>
      <c r="I313" s="165">
        <v>0.08</v>
      </c>
      <c r="J313" s="165">
        <v>0.08</v>
      </c>
      <c r="K313" s="165">
        <v>0.08</v>
      </c>
      <c r="L313" s="166">
        <v>0.09</v>
      </c>
      <c r="M313" s="166">
        <v>0.08</v>
      </c>
      <c r="N313" s="166">
        <v>0.08</v>
      </c>
      <c r="O313" s="167">
        <v>0.09</v>
      </c>
      <c r="P313" s="167">
        <v>0.08</v>
      </c>
      <c r="Q313" s="167">
        <v>0.09</v>
      </c>
      <c r="R313" s="167">
        <v>0.08</v>
      </c>
      <c r="S313" s="167">
        <v>0.08</v>
      </c>
      <c r="T313" s="167">
        <v>0.09</v>
      </c>
      <c r="U313" s="167">
        <f t="shared" si="13"/>
        <v>0.99999999999999978</v>
      </c>
      <c r="V313" s="163" t="s">
        <v>671</v>
      </c>
      <c r="W313" s="202">
        <v>0.08</v>
      </c>
      <c r="X313" s="203">
        <v>0.08</v>
      </c>
      <c r="Y313" s="203">
        <v>0.08</v>
      </c>
      <c r="Z313" s="162"/>
      <c r="AA313" s="162"/>
      <c r="AB313" s="162"/>
      <c r="AC313" s="162"/>
      <c r="AD313" s="162"/>
      <c r="AE313" s="162"/>
      <c r="AF313" s="162"/>
      <c r="AG313" s="162"/>
      <c r="AH313" s="162"/>
      <c r="AI313" s="170">
        <f t="shared" si="14"/>
        <v>0.24</v>
      </c>
      <c r="AJ313" s="170">
        <f t="shared" si="15"/>
        <v>1</v>
      </c>
      <c r="AK313" s="48"/>
      <c r="AL313" s="72"/>
    </row>
    <row r="314" spans="1:38" ht="75" x14ac:dyDescent="0.2">
      <c r="A314" s="171" t="s">
        <v>673</v>
      </c>
      <c r="B314" s="163" t="s">
        <v>406</v>
      </c>
      <c r="C314" s="162" t="s">
        <v>429</v>
      </c>
      <c r="D314" s="163" t="s">
        <v>674</v>
      </c>
      <c r="E314" s="163" t="s">
        <v>1268</v>
      </c>
      <c r="F314" s="162" t="s">
        <v>862</v>
      </c>
      <c r="G314" s="164">
        <v>45747</v>
      </c>
      <c r="H314" s="164">
        <v>46022</v>
      </c>
      <c r="I314" s="165">
        <v>0.08</v>
      </c>
      <c r="J314" s="165">
        <v>0.08</v>
      </c>
      <c r="K314" s="165">
        <v>0.08</v>
      </c>
      <c r="L314" s="166">
        <v>0.09</v>
      </c>
      <c r="M314" s="166">
        <v>0.08</v>
      </c>
      <c r="N314" s="166">
        <v>0.08</v>
      </c>
      <c r="O314" s="167">
        <v>0.09</v>
      </c>
      <c r="P314" s="167">
        <v>0.08</v>
      </c>
      <c r="Q314" s="167">
        <v>0.09</v>
      </c>
      <c r="R314" s="167">
        <v>0.08</v>
      </c>
      <c r="S314" s="167">
        <v>0.08</v>
      </c>
      <c r="T314" s="167">
        <v>0.09</v>
      </c>
      <c r="U314" s="167">
        <f t="shared" si="13"/>
        <v>0.99999999999999978</v>
      </c>
      <c r="V314" s="163" t="s">
        <v>671</v>
      </c>
      <c r="W314" s="202">
        <v>0.08</v>
      </c>
      <c r="X314" s="203">
        <v>0.08</v>
      </c>
      <c r="Y314" s="203">
        <v>0.08</v>
      </c>
      <c r="Z314" s="162"/>
      <c r="AA314" s="162"/>
      <c r="AB314" s="162"/>
      <c r="AC314" s="162"/>
      <c r="AD314" s="162"/>
      <c r="AE314" s="162"/>
      <c r="AF314" s="162"/>
      <c r="AG314" s="162"/>
      <c r="AH314" s="162"/>
      <c r="AI314" s="170">
        <f t="shared" si="14"/>
        <v>0.24</v>
      </c>
      <c r="AJ314" s="170">
        <f t="shared" si="15"/>
        <v>1</v>
      </c>
      <c r="AK314" s="48"/>
      <c r="AL314" s="72"/>
    </row>
    <row r="315" spans="1:38" ht="60" x14ac:dyDescent="0.2">
      <c r="A315" s="171" t="s">
        <v>673</v>
      </c>
      <c r="B315" s="163" t="s">
        <v>406</v>
      </c>
      <c r="C315" s="162" t="s">
        <v>429</v>
      </c>
      <c r="D315" s="163" t="s">
        <v>674</v>
      </c>
      <c r="E315" s="163" t="s">
        <v>1269</v>
      </c>
      <c r="F315" s="162" t="s">
        <v>863</v>
      </c>
      <c r="G315" s="164">
        <v>45747</v>
      </c>
      <c r="H315" s="164">
        <v>46022</v>
      </c>
      <c r="I315" s="165">
        <v>0.08</v>
      </c>
      <c r="J315" s="165">
        <v>0.08</v>
      </c>
      <c r="K315" s="165">
        <v>0.08</v>
      </c>
      <c r="L315" s="166">
        <v>0.09</v>
      </c>
      <c r="M315" s="166">
        <v>0.08</v>
      </c>
      <c r="N315" s="166">
        <v>0.08</v>
      </c>
      <c r="O315" s="167">
        <v>0.09</v>
      </c>
      <c r="P315" s="167">
        <v>0.08</v>
      </c>
      <c r="Q315" s="167">
        <v>0.09</v>
      </c>
      <c r="R315" s="167">
        <v>0.08</v>
      </c>
      <c r="S315" s="167">
        <v>0.08</v>
      </c>
      <c r="T315" s="167">
        <v>0.09</v>
      </c>
      <c r="U315" s="167">
        <f t="shared" si="13"/>
        <v>0.99999999999999978</v>
      </c>
      <c r="V315" s="163" t="s">
        <v>671</v>
      </c>
      <c r="W315" s="202">
        <v>0.08</v>
      </c>
      <c r="X315" s="203">
        <v>0.08</v>
      </c>
      <c r="Y315" s="203">
        <v>0.08</v>
      </c>
      <c r="Z315" s="162"/>
      <c r="AA315" s="162"/>
      <c r="AB315" s="162"/>
      <c r="AC315" s="162"/>
      <c r="AD315" s="162"/>
      <c r="AE315" s="162"/>
      <c r="AF315" s="162"/>
      <c r="AG315" s="162"/>
      <c r="AH315" s="162"/>
      <c r="AI315" s="170">
        <f t="shared" si="14"/>
        <v>0.24</v>
      </c>
      <c r="AJ315" s="170">
        <f t="shared" si="15"/>
        <v>1</v>
      </c>
      <c r="AK315" s="48"/>
      <c r="AL315" s="72"/>
    </row>
    <row r="316" spans="1:38" ht="45" x14ac:dyDescent="0.2">
      <c r="A316" s="171" t="s">
        <v>673</v>
      </c>
      <c r="B316" s="163" t="s">
        <v>406</v>
      </c>
      <c r="C316" s="201" t="s">
        <v>435</v>
      </c>
      <c r="D316" s="163" t="s">
        <v>674</v>
      </c>
      <c r="E316" s="163" t="s">
        <v>1270</v>
      </c>
      <c r="F316" s="162" t="s">
        <v>864</v>
      </c>
      <c r="G316" s="164">
        <v>45658</v>
      </c>
      <c r="H316" s="164">
        <v>45930</v>
      </c>
      <c r="I316" s="165">
        <v>0.4</v>
      </c>
      <c r="J316" s="165"/>
      <c r="K316" s="165"/>
      <c r="L316" s="166"/>
      <c r="M316" s="166">
        <v>0.3</v>
      </c>
      <c r="N316" s="166"/>
      <c r="O316" s="167"/>
      <c r="P316" s="167"/>
      <c r="Q316" s="167">
        <v>0.3</v>
      </c>
      <c r="R316" s="167"/>
      <c r="S316" s="167"/>
      <c r="T316" s="167"/>
      <c r="U316" s="167">
        <f t="shared" si="13"/>
        <v>1</v>
      </c>
      <c r="V316" s="163" t="s">
        <v>865</v>
      </c>
      <c r="W316" s="202">
        <v>0.4</v>
      </c>
      <c r="X316" s="205" t="s">
        <v>768</v>
      </c>
      <c r="Y316" s="205" t="s">
        <v>768</v>
      </c>
      <c r="Z316" s="162"/>
      <c r="AA316" s="162"/>
      <c r="AB316" s="162"/>
      <c r="AC316" s="162"/>
      <c r="AD316" s="162"/>
      <c r="AE316" s="162"/>
      <c r="AF316" s="162"/>
      <c r="AG316" s="162"/>
      <c r="AH316" s="162"/>
      <c r="AI316" s="170">
        <f t="shared" si="14"/>
        <v>0.4</v>
      </c>
      <c r="AJ316" s="170">
        <f t="shared" si="15"/>
        <v>1</v>
      </c>
      <c r="AK316" s="48"/>
      <c r="AL316" s="72"/>
    </row>
    <row r="317" spans="1:38" ht="45" x14ac:dyDescent="0.2">
      <c r="A317" s="171" t="s">
        <v>673</v>
      </c>
      <c r="B317" s="163" t="s">
        <v>406</v>
      </c>
      <c r="C317" s="201" t="s">
        <v>435</v>
      </c>
      <c r="D317" s="163" t="s">
        <v>674</v>
      </c>
      <c r="E317" s="163" t="s">
        <v>1271</v>
      </c>
      <c r="F317" s="162" t="s">
        <v>866</v>
      </c>
      <c r="G317" s="164">
        <v>45658</v>
      </c>
      <c r="H317" s="164">
        <v>46022</v>
      </c>
      <c r="I317" s="165">
        <v>0.09</v>
      </c>
      <c r="J317" s="165">
        <v>0.08</v>
      </c>
      <c r="K317" s="165">
        <v>0.08</v>
      </c>
      <c r="L317" s="166">
        <v>0.08</v>
      </c>
      <c r="M317" s="166">
        <v>0.08</v>
      </c>
      <c r="N317" s="166">
        <v>0.08</v>
      </c>
      <c r="O317" s="167">
        <v>0.08</v>
      </c>
      <c r="P317" s="167">
        <v>0.08</v>
      </c>
      <c r="Q317" s="167">
        <v>0.08</v>
      </c>
      <c r="R317" s="167">
        <v>0.09</v>
      </c>
      <c r="S317" s="167">
        <v>0.09</v>
      </c>
      <c r="T317" s="167">
        <v>0.09</v>
      </c>
      <c r="U317" s="167">
        <f t="shared" si="13"/>
        <v>0.99999999999999989</v>
      </c>
      <c r="V317" s="163" t="s">
        <v>865</v>
      </c>
      <c r="W317" s="202">
        <v>0.09</v>
      </c>
      <c r="X317" s="203">
        <v>0.08</v>
      </c>
      <c r="Y317" s="203">
        <v>0.08</v>
      </c>
      <c r="Z317" s="162"/>
      <c r="AA317" s="162"/>
      <c r="AB317" s="162"/>
      <c r="AC317" s="162"/>
      <c r="AD317" s="162"/>
      <c r="AE317" s="162"/>
      <c r="AF317" s="162"/>
      <c r="AG317" s="162"/>
      <c r="AH317" s="162"/>
      <c r="AI317" s="170">
        <f t="shared" si="14"/>
        <v>0.25</v>
      </c>
      <c r="AJ317" s="170">
        <f t="shared" si="15"/>
        <v>1</v>
      </c>
      <c r="AK317" s="48"/>
      <c r="AL317" s="72"/>
    </row>
    <row r="318" spans="1:38" ht="30" x14ac:dyDescent="0.2">
      <c r="A318" s="171" t="s">
        <v>673</v>
      </c>
      <c r="B318" s="163" t="s">
        <v>440</v>
      </c>
      <c r="C318" s="162" t="s">
        <v>460</v>
      </c>
      <c r="D318" s="163" t="s">
        <v>674</v>
      </c>
      <c r="E318" s="163" t="s">
        <v>1272</v>
      </c>
      <c r="F318" s="172" t="s">
        <v>744</v>
      </c>
      <c r="G318" s="177">
        <v>45658</v>
      </c>
      <c r="H318" s="177">
        <v>46022</v>
      </c>
      <c r="I318" s="165"/>
      <c r="J318" s="165"/>
      <c r="K318" s="165">
        <v>0.24</v>
      </c>
      <c r="L318" s="166"/>
      <c r="M318" s="166"/>
      <c r="N318" s="166">
        <v>0.24</v>
      </c>
      <c r="O318" s="167"/>
      <c r="P318" s="167"/>
      <c r="Q318" s="167">
        <v>0.25</v>
      </c>
      <c r="R318" s="167"/>
      <c r="S318" s="167"/>
      <c r="T318" s="167">
        <v>0.27</v>
      </c>
      <c r="U318" s="167">
        <f t="shared" si="13"/>
        <v>1</v>
      </c>
      <c r="V318" s="163" t="s">
        <v>577</v>
      </c>
      <c r="W318" s="163"/>
      <c r="X318" s="163"/>
      <c r="Y318" s="173">
        <v>0.24</v>
      </c>
      <c r="Z318" s="162"/>
      <c r="AA318" s="162"/>
      <c r="AB318" s="162"/>
      <c r="AC318" s="162"/>
      <c r="AD318" s="162"/>
      <c r="AE318" s="162"/>
      <c r="AF318" s="162"/>
      <c r="AG318" s="162"/>
      <c r="AH318" s="162"/>
      <c r="AI318" s="170">
        <f t="shared" si="14"/>
        <v>0.24</v>
      </c>
      <c r="AJ318" s="170">
        <f t="shared" si="15"/>
        <v>1</v>
      </c>
      <c r="AK318" s="48"/>
      <c r="AL318" s="72"/>
    </row>
    <row r="319" spans="1:38" ht="30" x14ac:dyDescent="0.2">
      <c r="A319" s="171" t="s">
        <v>673</v>
      </c>
      <c r="B319" s="163" t="s">
        <v>440</v>
      </c>
      <c r="C319" s="162" t="s">
        <v>460</v>
      </c>
      <c r="D319" s="163" t="s">
        <v>674</v>
      </c>
      <c r="E319" s="163" t="s">
        <v>1273</v>
      </c>
      <c r="F319" s="172" t="s">
        <v>794</v>
      </c>
      <c r="G319" s="177">
        <v>45658</v>
      </c>
      <c r="H319" s="177">
        <v>46022</v>
      </c>
      <c r="I319" s="165"/>
      <c r="J319" s="165"/>
      <c r="K319" s="165">
        <v>0.24</v>
      </c>
      <c r="L319" s="166"/>
      <c r="M319" s="166"/>
      <c r="N319" s="166">
        <v>0.24</v>
      </c>
      <c r="O319" s="167"/>
      <c r="P319" s="167"/>
      <c r="Q319" s="167">
        <v>0.25</v>
      </c>
      <c r="R319" s="167"/>
      <c r="S319" s="167"/>
      <c r="T319" s="167">
        <v>0.27</v>
      </c>
      <c r="U319" s="167">
        <f t="shared" si="13"/>
        <v>1</v>
      </c>
      <c r="V319" s="163" t="s">
        <v>577</v>
      </c>
      <c r="W319" s="163"/>
      <c r="X319" s="163"/>
      <c r="Y319" s="173">
        <v>0.24</v>
      </c>
      <c r="Z319" s="162"/>
      <c r="AA319" s="162"/>
      <c r="AB319" s="162"/>
      <c r="AC319" s="162"/>
      <c r="AD319" s="162"/>
      <c r="AE319" s="162"/>
      <c r="AF319" s="162"/>
      <c r="AG319" s="162"/>
      <c r="AH319" s="162"/>
      <c r="AI319" s="170">
        <f t="shared" si="14"/>
        <v>0.24</v>
      </c>
      <c r="AJ319" s="170">
        <f t="shared" si="15"/>
        <v>1</v>
      </c>
      <c r="AK319" s="48"/>
      <c r="AL319" s="72"/>
    </row>
    <row r="320" spans="1:38" ht="30" x14ac:dyDescent="0.2">
      <c r="A320" s="171" t="s">
        <v>673</v>
      </c>
      <c r="B320" s="163" t="s">
        <v>440</v>
      </c>
      <c r="C320" s="162" t="s">
        <v>460</v>
      </c>
      <c r="D320" s="163" t="s">
        <v>674</v>
      </c>
      <c r="E320" s="163" t="s">
        <v>1274</v>
      </c>
      <c r="F320" s="172" t="s">
        <v>684</v>
      </c>
      <c r="G320" s="177">
        <v>45658</v>
      </c>
      <c r="H320" s="177">
        <v>46022</v>
      </c>
      <c r="I320" s="165"/>
      <c r="J320" s="165"/>
      <c r="K320" s="165">
        <v>0.25</v>
      </c>
      <c r="L320" s="166"/>
      <c r="M320" s="166"/>
      <c r="N320" s="166">
        <v>0.24</v>
      </c>
      <c r="O320" s="166"/>
      <c r="P320" s="166"/>
      <c r="Q320" s="166">
        <v>0.24</v>
      </c>
      <c r="R320" s="166"/>
      <c r="S320" s="166"/>
      <c r="T320" s="166">
        <v>0.27</v>
      </c>
      <c r="U320" s="167">
        <f t="shared" si="13"/>
        <v>1</v>
      </c>
      <c r="V320" s="163" t="s">
        <v>577</v>
      </c>
      <c r="W320" s="163"/>
      <c r="X320" s="163"/>
      <c r="Y320" s="173">
        <v>0.25</v>
      </c>
      <c r="Z320" s="162"/>
      <c r="AA320" s="162"/>
      <c r="AB320" s="162"/>
      <c r="AC320" s="162"/>
      <c r="AD320" s="162"/>
      <c r="AE320" s="162"/>
      <c r="AF320" s="162"/>
      <c r="AG320" s="162"/>
      <c r="AH320" s="162"/>
      <c r="AI320" s="170">
        <f t="shared" si="14"/>
        <v>0.25</v>
      </c>
      <c r="AJ320" s="170">
        <f t="shared" si="15"/>
        <v>1</v>
      </c>
      <c r="AK320" s="48"/>
      <c r="AL320" s="72"/>
    </row>
    <row r="321" spans="1:38" ht="30" x14ac:dyDescent="0.2">
      <c r="A321" s="171" t="s">
        <v>673</v>
      </c>
      <c r="B321" s="163" t="s">
        <v>440</v>
      </c>
      <c r="C321" s="162" t="s">
        <v>460</v>
      </c>
      <c r="D321" s="163" t="s">
        <v>674</v>
      </c>
      <c r="E321" s="163" t="s">
        <v>1275</v>
      </c>
      <c r="F321" s="172" t="s">
        <v>785</v>
      </c>
      <c r="G321" s="177">
        <v>45658</v>
      </c>
      <c r="H321" s="177">
        <v>46022</v>
      </c>
      <c r="I321" s="165"/>
      <c r="J321" s="165"/>
      <c r="K321" s="165">
        <v>0.24</v>
      </c>
      <c r="L321" s="166"/>
      <c r="M321" s="166"/>
      <c r="N321" s="166">
        <v>0.24</v>
      </c>
      <c r="O321" s="166"/>
      <c r="P321" s="166"/>
      <c r="Q321" s="166">
        <v>0.25</v>
      </c>
      <c r="R321" s="166"/>
      <c r="S321" s="166"/>
      <c r="T321" s="166">
        <v>0.27</v>
      </c>
      <c r="U321" s="167">
        <f t="shared" si="13"/>
        <v>1</v>
      </c>
      <c r="V321" s="163" t="s">
        <v>577</v>
      </c>
      <c r="W321" s="163"/>
      <c r="X321" s="163"/>
      <c r="Y321" s="173">
        <v>0.24</v>
      </c>
      <c r="Z321" s="162"/>
      <c r="AA321" s="162"/>
      <c r="AB321" s="162"/>
      <c r="AC321" s="162"/>
      <c r="AD321" s="162"/>
      <c r="AE321" s="162"/>
      <c r="AF321" s="162"/>
      <c r="AG321" s="162"/>
      <c r="AH321" s="162"/>
      <c r="AI321" s="170">
        <f t="shared" si="14"/>
        <v>0.24</v>
      </c>
      <c r="AJ321" s="170">
        <f t="shared" si="15"/>
        <v>1</v>
      </c>
      <c r="AK321" s="48"/>
      <c r="AL321" s="72"/>
    </row>
    <row r="322" spans="1:38" ht="30" x14ac:dyDescent="0.2">
      <c r="A322" s="171" t="s">
        <v>673</v>
      </c>
      <c r="B322" s="163" t="s">
        <v>440</v>
      </c>
      <c r="C322" s="162" t="s">
        <v>460</v>
      </c>
      <c r="D322" s="163" t="s">
        <v>674</v>
      </c>
      <c r="E322" s="163" t="s">
        <v>1276</v>
      </c>
      <c r="F322" s="172" t="s">
        <v>786</v>
      </c>
      <c r="G322" s="177">
        <v>45658</v>
      </c>
      <c r="H322" s="177">
        <v>45930</v>
      </c>
      <c r="I322" s="165"/>
      <c r="J322" s="165"/>
      <c r="K322" s="165">
        <v>0.5</v>
      </c>
      <c r="L322" s="166"/>
      <c r="M322" s="166"/>
      <c r="N322" s="166"/>
      <c r="O322" s="166"/>
      <c r="P322" s="166"/>
      <c r="Q322" s="166">
        <v>0.5</v>
      </c>
      <c r="R322" s="166"/>
      <c r="S322" s="166"/>
      <c r="T322" s="166"/>
      <c r="U322" s="167">
        <f t="shared" si="13"/>
        <v>1</v>
      </c>
      <c r="V322" s="163" t="s">
        <v>577</v>
      </c>
      <c r="W322" s="163"/>
      <c r="X322" s="163"/>
      <c r="Y322" s="173">
        <v>0.5</v>
      </c>
      <c r="Z322" s="162"/>
      <c r="AA322" s="162"/>
      <c r="AB322" s="162"/>
      <c r="AC322" s="162"/>
      <c r="AD322" s="162"/>
      <c r="AE322" s="162"/>
      <c r="AF322" s="162"/>
      <c r="AG322" s="162"/>
      <c r="AH322" s="162"/>
      <c r="AI322" s="170">
        <f t="shared" si="14"/>
        <v>0.5</v>
      </c>
      <c r="AJ322" s="170">
        <f t="shared" si="15"/>
        <v>1</v>
      </c>
      <c r="AK322" s="48"/>
      <c r="AL322" s="72"/>
    </row>
    <row r="323" spans="1:38" ht="30" x14ac:dyDescent="0.2">
      <c r="A323" s="171" t="s">
        <v>673</v>
      </c>
      <c r="B323" s="163" t="s">
        <v>440</v>
      </c>
      <c r="C323" s="162" t="s">
        <v>460</v>
      </c>
      <c r="D323" s="163" t="s">
        <v>674</v>
      </c>
      <c r="E323" s="163" t="s">
        <v>1277</v>
      </c>
      <c r="F323" s="172" t="s">
        <v>744</v>
      </c>
      <c r="G323" s="177">
        <v>45658</v>
      </c>
      <c r="H323" s="177">
        <v>46022</v>
      </c>
      <c r="I323" s="165"/>
      <c r="J323" s="165"/>
      <c r="K323" s="165">
        <v>0.24</v>
      </c>
      <c r="L323" s="166"/>
      <c r="M323" s="166"/>
      <c r="N323" s="166">
        <v>0.24</v>
      </c>
      <c r="O323" s="166"/>
      <c r="P323" s="166"/>
      <c r="Q323" s="166">
        <v>0.25</v>
      </c>
      <c r="R323" s="166"/>
      <c r="S323" s="166"/>
      <c r="T323" s="166">
        <v>0.27</v>
      </c>
      <c r="U323" s="167">
        <f t="shared" si="13"/>
        <v>1</v>
      </c>
      <c r="V323" s="163" t="s">
        <v>445</v>
      </c>
      <c r="W323" s="163"/>
      <c r="X323" s="163"/>
      <c r="Y323" s="173">
        <v>0.24</v>
      </c>
      <c r="Z323" s="162"/>
      <c r="AA323" s="162"/>
      <c r="AB323" s="162"/>
      <c r="AC323" s="162"/>
      <c r="AD323" s="162"/>
      <c r="AE323" s="162"/>
      <c r="AF323" s="162"/>
      <c r="AG323" s="162"/>
      <c r="AH323" s="162"/>
      <c r="AI323" s="170">
        <f t="shared" si="14"/>
        <v>0.24</v>
      </c>
      <c r="AJ323" s="170">
        <f t="shared" si="15"/>
        <v>1</v>
      </c>
      <c r="AK323" s="48"/>
      <c r="AL323" s="72"/>
    </row>
    <row r="324" spans="1:38" ht="30" x14ac:dyDescent="0.2">
      <c r="A324" s="171" t="s">
        <v>673</v>
      </c>
      <c r="B324" s="163" t="s">
        <v>440</v>
      </c>
      <c r="C324" s="162" t="s">
        <v>460</v>
      </c>
      <c r="D324" s="163" t="s">
        <v>674</v>
      </c>
      <c r="E324" s="163" t="s">
        <v>1278</v>
      </c>
      <c r="F324" s="172" t="s">
        <v>794</v>
      </c>
      <c r="G324" s="177">
        <v>45658</v>
      </c>
      <c r="H324" s="177">
        <v>46022</v>
      </c>
      <c r="I324" s="165"/>
      <c r="J324" s="165"/>
      <c r="K324" s="165">
        <v>0.24</v>
      </c>
      <c r="L324" s="166"/>
      <c r="M324" s="166"/>
      <c r="N324" s="166">
        <v>0.24</v>
      </c>
      <c r="O324" s="166"/>
      <c r="P324" s="166"/>
      <c r="Q324" s="166">
        <v>0.25</v>
      </c>
      <c r="R324" s="166"/>
      <c r="S324" s="166"/>
      <c r="T324" s="166">
        <v>0.27</v>
      </c>
      <c r="U324" s="167">
        <f t="shared" si="13"/>
        <v>1</v>
      </c>
      <c r="V324" s="163" t="s">
        <v>445</v>
      </c>
      <c r="W324" s="163"/>
      <c r="X324" s="163"/>
      <c r="Y324" s="173">
        <v>0.24</v>
      </c>
      <c r="Z324" s="162"/>
      <c r="AA324" s="162"/>
      <c r="AB324" s="162"/>
      <c r="AC324" s="162"/>
      <c r="AD324" s="162"/>
      <c r="AE324" s="162"/>
      <c r="AF324" s="162"/>
      <c r="AG324" s="162"/>
      <c r="AH324" s="162"/>
      <c r="AI324" s="170">
        <f t="shared" si="14"/>
        <v>0.24</v>
      </c>
      <c r="AJ324" s="170">
        <f t="shared" si="15"/>
        <v>1</v>
      </c>
      <c r="AK324" s="48"/>
      <c r="AL324" s="72"/>
    </row>
    <row r="325" spans="1:38" ht="30" x14ac:dyDescent="0.2">
      <c r="A325" s="171" t="s">
        <v>673</v>
      </c>
      <c r="B325" s="163" t="s">
        <v>440</v>
      </c>
      <c r="C325" s="162" t="s">
        <v>460</v>
      </c>
      <c r="D325" s="163" t="s">
        <v>674</v>
      </c>
      <c r="E325" s="163" t="s">
        <v>1279</v>
      </c>
      <c r="F325" s="172" t="s">
        <v>684</v>
      </c>
      <c r="G325" s="177">
        <v>45658</v>
      </c>
      <c r="H325" s="177">
        <v>46022</v>
      </c>
      <c r="I325" s="165"/>
      <c r="J325" s="165"/>
      <c r="K325" s="165">
        <v>0.25</v>
      </c>
      <c r="L325" s="166"/>
      <c r="M325" s="166"/>
      <c r="N325" s="166">
        <v>0.24</v>
      </c>
      <c r="O325" s="166"/>
      <c r="P325" s="166"/>
      <c r="Q325" s="166">
        <v>0.24</v>
      </c>
      <c r="R325" s="166"/>
      <c r="S325" s="166"/>
      <c r="T325" s="166">
        <v>0.27</v>
      </c>
      <c r="U325" s="167">
        <f t="shared" si="13"/>
        <v>1</v>
      </c>
      <c r="V325" s="163" t="s">
        <v>445</v>
      </c>
      <c r="W325" s="163"/>
      <c r="X325" s="163"/>
      <c r="Y325" s="173">
        <v>0.25</v>
      </c>
      <c r="Z325" s="162"/>
      <c r="AA325" s="162"/>
      <c r="AB325" s="162"/>
      <c r="AC325" s="162"/>
      <c r="AD325" s="162"/>
      <c r="AE325" s="162"/>
      <c r="AF325" s="162"/>
      <c r="AG325" s="162"/>
      <c r="AH325" s="162"/>
      <c r="AI325" s="170">
        <f t="shared" si="14"/>
        <v>0.25</v>
      </c>
      <c r="AJ325" s="170">
        <f t="shared" si="15"/>
        <v>1</v>
      </c>
      <c r="AK325" s="48"/>
      <c r="AL325" s="72"/>
    </row>
    <row r="326" spans="1:38" ht="30" x14ac:dyDescent="0.2">
      <c r="A326" s="171" t="s">
        <v>673</v>
      </c>
      <c r="B326" s="163" t="s">
        <v>440</v>
      </c>
      <c r="C326" s="162" t="s">
        <v>460</v>
      </c>
      <c r="D326" s="163" t="s">
        <v>674</v>
      </c>
      <c r="E326" s="163" t="s">
        <v>1280</v>
      </c>
      <c r="F326" s="172" t="s">
        <v>785</v>
      </c>
      <c r="G326" s="177">
        <v>45658</v>
      </c>
      <c r="H326" s="177">
        <v>46022</v>
      </c>
      <c r="I326" s="165"/>
      <c r="J326" s="165"/>
      <c r="K326" s="165">
        <v>0.24</v>
      </c>
      <c r="L326" s="166"/>
      <c r="M326" s="166"/>
      <c r="N326" s="166">
        <v>0.24</v>
      </c>
      <c r="O326" s="166"/>
      <c r="P326" s="166"/>
      <c r="Q326" s="166">
        <v>0.25</v>
      </c>
      <c r="R326" s="166"/>
      <c r="S326" s="166"/>
      <c r="T326" s="166">
        <v>0.27</v>
      </c>
      <c r="U326" s="167">
        <f t="shared" si="13"/>
        <v>1</v>
      </c>
      <c r="V326" s="163" t="s">
        <v>445</v>
      </c>
      <c r="W326" s="163"/>
      <c r="X326" s="163"/>
      <c r="Y326" s="173">
        <v>0.24</v>
      </c>
      <c r="Z326" s="162"/>
      <c r="AA326" s="162"/>
      <c r="AB326" s="162"/>
      <c r="AC326" s="162"/>
      <c r="AD326" s="162"/>
      <c r="AE326" s="162"/>
      <c r="AF326" s="162"/>
      <c r="AG326" s="162"/>
      <c r="AH326" s="162"/>
      <c r="AI326" s="170">
        <f t="shared" si="14"/>
        <v>0.24</v>
      </c>
      <c r="AJ326" s="170">
        <f t="shared" si="15"/>
        <v>1</v>
      </c>
      <c r="AK326" s="48"/>
      <c r="AL326" s="72"/>
    </row>
    <row r="327" spans="1:38" ht="30" x14ac:dyDescent="0.2">
      <c r="A327" s="171" t="s">
        <v>673</v>
      </c>
      <c r="B327" s="163" t="s">
        <v>440</v>
      </c>
      <c r="C327" s="162" t="s">
        <v>460</v>
      </c>
      <c r="D327" s="163" t="s">
        <v>674</v>
      </c>
      <c r="E327" s="163" t="s">
        <v>1281</v>
      </c>
      <c r="F327" s="172" t="s">
        <v>786</v>
      </c>
      <c r="G327" s="177">
        <v>45658</v>
      </c>
      <c r="H327" s="177">
        <v>45930</v>
      </c>
      <c r="I327" s="165"/>
      <c r="J327" s="165"/>
      <c r="K327" s="165">
        <v>0.5</v>
      </c>
      <c r="L327" s="166"/>
      <c r="M327" s="166"/>
      <c r="N327" s="166"/>
      <c r="O327" s="166"/>
      <c r="P327" s="166"/>
      <c r="Q327" s="166">
        <v>0.5</v>
      </c>
      <c r="R327" s="166"/>
      <c r="S327" s="166"/>
      <c r="T327" s="166"/>
      <c r="U327" s="167">
        <f t="shared" si="13"/>
        <v>1</v>
      </c>
      <c r="V327" s="163" t="s">
        <v>445</v>
      </c>
      <c r="W327" s="163"/>
      <c r="X327" s="163"/>
      <c r="Y327" s="173">
        <v>0.5</v>
      </c>
      <c r="Z327" s="162"/>
      <c r="AA327" s="162"/>
      <c r="AB327" s="162"/>
      <c r="AC327" s="162"/>
      <c r="AD327" s="162"/>
      <c r="AE327" s="162"/>
      <c r="AF327" s="162"/>
      <c r="AG327" s="162"/>
      <c r="AH327" s="162"/>
      <c r="AI327" s="170">
        <f t="shared" si="14"/>
        <v>0.5</v>
      </c>
      <c r="AJ327" s="170">
        <f t="shared" si="15"/>
        <v>1</v>
      </c>
      <c r="AK327" s="48"/>
      <c r="AL327" s="72"/>
    </row>
    <row r="328" spans="1:38" ht="30" x14ac:dyDescent="0.2">
      <c r="A328" s="171" t="s">
        <v>673</v>
      </c>
      <c r="B328" s="163" t="s">
        <v>440</v>
      </c>
      <c r="C328" s="162" t="s">
        <v>460</v>
      </c>
      <c r="D328" s="163" t="s">
        <v>674</v>
      </c>
      <c r="E328" s="163" t="s">
        <v>1282</v>
      </c>
      <c r="F328" s="172" t="s">
        <v>744</v>
      </c>
      <c r="G328" s="177">
        <v>45658</v>
      </c>
      <c r="H328" s="177">
        <v>46022</v>
      </c>
      <c r="I328" s="165"/>
      <c r="J328" s="165"/>
      <c r="K328" s="165">
        <v>0.24</v>
      </c>
      <c r="L328" s="166"/>
      <c r="M328" s="166"/>
      <c r="N328" s="166">
        <v>0.24</v>
      </c>
      <c r="O328" s="167"/>
      <c r="P328" s="167"/>
      <c r="Q328" s="167">
        <v>0.25</v>
      </c>
      <c r="R328" s="167"/>
      <c r="S328" s="167"/>
      <c r="T328" s="167">
        <v>0.27</v>
      </c>
      <c r="U328" s="167">
        <f t="shared" si="13"/>
        <v>1</v>
      </c>
      <c r="V328" s="163" t="s">
        <v>449</v>
      </c>
      <c r="W328" s="163"/>
      <c r="X328" s="163"/>
      <c r="Y328" s="173">
        <v>0.24</v>
      </c>
      <c r="Z328" s="162"/>
      <c r="AA328" s="162"/>
      <c r="AB328" s="162"/>
      <c r="AC328" s="162"/>
      <c r="AD328" s="162"/>
      <c r="AE328" s="162"/>
      <c r="AF328" s="162"/>
      <c r="AG328" s="162"/>
      <c r="AH328" s="162"/>
      <c r="AI328" s="170">
        <f t="shared" si="14"/>
        <v>0.24</v>
      </c>
      <c r="AJ328" s="170">
        <f t="shared" si="15"/>
        <v>1</v>
      </c>
      <c r="AK328" s="48"/>
      <c r="AL328" s="72"/>
    </row>
    <row r="329" spans="1:38" ht="30" x14ac:dyDescent="0.2">
      <c r="A329" s="171" t="s">
        <v>673</v>
      </c>
      <c r="B329" s="163" t="s">
        <v>440</v>
      </c>
      <c r="C329" s="162" t="s">
        <v>460</v>
      </c>
      <c r="D329" s="163" t="s">
        <v>674</v>
      </c>
      <c r="E329" s="163" t="s">
        <v>1283</v>
      </c>
      <c r="F329" s="172" t="s">
        <v>794</v>
      </c>
      <c r="G329" s="177">
        <v>45658</v>
      </c>
      <c r="H329" s="177">
        <v>46022</v>
      </c>
      <c r="I329" s="165"/>
      <c r="J329" s="165"/>
      <c r="K329" s="165">
        <v>0.24</v>
      </c>
      <c r="L329" s="166"/>
      <c r="M329" s="166"/>
      <c r="N329" s="166">
        <v>0.24</v>
      </c>
      <c r="O329" s="167"/>
      <c r="P329" s="167"/>
      <c r="Q329" s="167">
        <v>0.25</v>
      </c>
      <c r="R329" s="167"/>
      <c r="S329" s="167"/>
      <c r="T329" s="167">
        <v>0.27</v>
      </c>
      <c r="U329" s="167">
        <f t="shared" ref="U329:U392" si="16">SUM(I329:T329)</f>
        <v>1</v>
      </c>
      <c r="V329" s="163" t="s">
        <v>449</v>
      </c>
      <c r="W329" s="163"/>
      <c r="X329" s="163"/>
      <c r="Y329" s="173">
        <v>0.24</v>
      </c>
      <c r="Z329" s="162"/>
      <c r="AA329" s="162"/>
      <c r="AB329" s="162"/>
      <c r="AC329" s="162"/>
      <c r="AD329" s="162"/>
      <c r="AE329" s="162"/>
      <c r="AF329" s="162"/>
      <c r="AG329" s="162"/>
      <c r="AH329" s="162"/>
      <c r="AI329" s="170">
        <f t="shared" ref="AI329:AI392" si="17">SUM(W329:AH329)</f>
        <v>0.24</v>
      </c>
      <c r="AJ329" s="170">
        <f t="shared" ref="AJ329:AJ392" si="18">AI329/SUM(I329:K329)</f>
        <v>1</v>
      </c>
      <c r="AK329" s="48"/>
      <c r="AL329" s="72"/>
    </row>
    <row r="330" spans="1:38" ht="30" x14ac:dyDescent="0.2">
      <c r="A330" s="171" t="s">
        <v>673</v>
      </c>
      <c r="B330" s="163" t="s">
        <v>440</v>
      </c>
      <c r="C330" s="162" t="s">
        <v>460</v>
      </c>
      <c r="D330" s="163" t="s">
        <v>674</v>
      </c>
      <c r="E330" s="163" t="s">
        <v>1284</v>
      </c>
      <c r="F330" s="172" t="s">
        <v>684</v>
      </c>
      <c r="G330" s="177">
        <v>45658</v>
      </c>
      <c r="H330" s="177">
        <v>46022</v>
      </c>
      <c r="I330" s="165"/>
      <c r="J330" s="165"/>
      <c r="K330" s="165">
        <v>0.25</v>
      </c>
      <c r="L330" s="166"/>
      <c r="M330" s="166"/>
      <c r="N330" s="166">
        <v>0.24</v>
      </c>
      <c r="O330" s="167"/>
      <c r="P330" s="167"/>
      <c r="Q330" s="167">
        <v>0.24</v>
      </c>
      <c r="R330" s="167"/>
      <c r="S330" s="167"/>
      <c r="T330" s="167">
        <v>0.27</v>
      </c>
      <c r="U330" s="167">
        <f t="shared" si="16"/>
        <v>1</v>
      </c>
      <c r="V330" s="163" t="s">
        <v>449</v>
      </c>
      <c r="W330" s="163"/>
      <c r="X330" s="163"/>
      <c r="Y330" s="173">
        <v>0.25</v>
      </c>
      <c r="Z330" s="162"/>
      <c r="AA330" s="162"/>
      <c r="AB330" s="162"/>
      <c r="AC330" s="162"/>
      <c r="AD330" s="162"/>
      <c r="AE330" s="162"/>
      <c r="AF330" s="162"/>
      <c r="AG330" s="162"/>
      <c r="AH330" s="162"/>
      <c r="AI330" s="170">
        <f t="shared" si="17"/>
        <v>0.25</v>
      </c>
      <c r="AJ330" s="170">
        <f t="shared" si="18"/>
        <v>1</v>
      </c>
      <c r="AK330" s="48"/>
      <c r="AL330" s="72"/>
    </row>
    <row r="331" spans="1:38" ht="30" x14ac:dyDescent="0.2">
      <c r="A331" s="171" t="s">
        <v>673</v>
      </c>
      <c r="B331" s="163" t="s">
        <v>440</v>
      </c>
      <c r="C331" s="162" t="s">
        <v>460</v>
      </c>
      <c r="D331" s="163" t="s">
        <v>674</v>
      </c>
      <c r="E331" s="163" t="s">
        <v>1285</v>
      </c>
      <c r="F331" s="172" t="s">
        <v>785</v>
      </c>
      <c r="G331" s="177">
        <v>45658</v>
      </c>
      <c r="H331" s="177">
        <v>46022</v>
      </c>
      <c r="I331" s="165"/>
      <c r="J331" s="165"/>
      <c r="K331" s="165">
        <v>0.24</v>
      </c>
      <c r="L331" s="166"/>
      <c r="M331" s="166"/>
      <c r="N331" s="166">
        <v>0.24</v>
      </c>
      <c r="O331" s="167"/>
      <c r="P331" s="167"/>
      <c r="Q331" s="167">
        <v>0.25</v>
      </c>
      <c r="R331" s="167"/>
      <c r="S331" s="167"/>
      <c r="T331" s="167">
        <v>0.27</v>
      </c>
      <c r="U331" s="167">
        <f t="shared" si="16"/>
        <v>1</v>
      </c>
      <c r="V331" s="163" t="s">
        <v>449</v>
      </c>
      <c r="W331" s="163"/>
      <c r="X331" s="163"/>
      <c r="Y331" s="173">
        <v>0.24</v>
      </c>
      <c r="Z331" s="162"/>
      <c r="AA331" s="162"/>
      <c r="AB331" s="162"/>
      <c r="AC331" s="162"/>
      <c r="AD331" s="162"/>
      <c r="AE331" s="162"/>
      <c r="AF331" s="162"/>
      <c r="AG331" s="162"/>
      <c r="AH331" s="162"/>
      <c r="AI331" s="170">
        <f t="shared" si="17"/>
        <v>0.24</v>
      </c>
      <c r="AJ331" s="170">
        <f t="shared" si="18"/>
        <v>1</v>
      </c>
      <c r="AK331" s="48"/>
      <c r="AL331" s="72"/>
    </row>
    <row r="332" spans="1:38" ht="30" x14ac:dyDescent="0.2">
      <c r="A332" s="171" t="s">
        <v>673</v>
      </c>
      <c r="B332" s="163" t="s">
        <v>440</v>
      </c>
      <c r="C332" s="162" t="s">
        <v>460</v>
      </c>
      <c r="D332" s="163" t="s">
        <v>674</v>
      </c>
      <c r="E332" s="163" t="s">
        <v>1286</v>
      </c>
      <c r="F332" s="172" t="s">
        <v>786</v>
      </c>
      <c r="G332" s="177">
        <v>45658</v>
      </c>
      <c r="H332" s="177">
        <v>45930</v>
      </c>
      <c r="I332" s="165"/>
      <c r="J332" s="165"/>
      <c r="K332" s="165">
        <v>0.5</v>
      </c>
      <c r="L332" s="166"/>
      <c r="M332" s="166"/>
      <c r="N332" s="166"/>
      <c r="O332" s="167"/>
      <c r="P332" s="167"/>
      <c r="Q332" s="167">
        <v>0.5</v>
      </c>
      <c r="R332" s="167"/>
      <c r="S332" s="167"/>
      <c r="T332" s="167"/>
      <c r="U332" s="167">
        <f t="shared" si="16"/>
        <v>1</v>
      </c>
      <c r="V332" s="163" t="s">
        <v>449</v>
      </c>
      <c r="W332" s="163"/>
      <c r="X332" s="173">
        <v>0.5</v>
      </c>
      <c r="Y332" s="163"/>
      <c r="Z332" s="162"/>
      <c r="AA332" s="162"/>
      <c r="AB332" s="162"/>
      <c r="AC332" s="162"/>
      <c r="AD332" s="162"/>
      <c r="AE332" s="162"/>
      <c r="AF332" s="162"/>
      <c r="AG332" s="162"/>
      <c r="AH332" s="162"/>
      <c r="AI332" s="170">
        <f t="shared" si="17"/>
        <v>0.5</v>
      </c>
      <c r="AJ332" s="170">
        <f t="shared" si="18"/>
        <v>1</v>
      </c>
      <c r="AK332" s="48"/>
      <c r="AL332" s="72"/>
    </row>
    <row r="333" spans="1:38" ht="30" x14ac:dyDescent="0.2">
      <c r="A333" s="171" t="s">
        <v>673</v>
      </c>
      <c r="B333" s="163" t="s">
        <v>440</v>
      </c>
      <c r="C333" s="162" t="s">
        <v>460</v>
      </c>
      <c r="D333" s="163" t="s">
        <v>674</v>
      </c>
      <c r="E333" s="163" t="s">
        <v>1287</v>
      </c>
      <c r="F333" s="162" t="s">
        <v>867</v>
      </c>
      <c r="G333" s="164">
        <v>45777</v>
      </c>
      <c r="H333" s="164">
        <v>46022</v>
      </c>
      <c r="I333" s="213"/>
      <c r="J333" s="165"/>
      <c r="K333" s="165"/>
      <c r="L333" s="167">
        <v>0.33</v>
      </c>
      <c r="M333" s="163"/>
      <c r="N333" s="214"/>
      <c r="O333" s="167"/>
      <c r="P333" s="167">
        <v>0.34</v>
      </c>
      <c r="Q333" s="163"/>
      <c r="R333" s="167"/>
      <c r="S333" s="167"/>
      <c r="T333" s="166">
        <v>0.33</v>
      </c>
      <c r="U333" s="167">
        <f t="shared" si="16"/>
        <v>1</v>
      </c>
      <c r="V333" s="163" t="s">
        <v>449</v>
      </c>
      <c r="W333" s="163"/>
      <c r="X333" s="163"/>
      <c r="Y333" s="163"/>
      <c r="Z333" s="162"/>
      <c r="AA333" s="162"/>
      <c r="AB333" s="162"/>
      <c r="AC333" s="162"/>
      <c r="AD333" s="162"/>
      <c r="AE333" s="162"/>
      <c r="AF333" s="162"/>
      <c r="AG333" s="162"/>
      <c r="AH333" s="162"/>
      <c r="AI333" s="170">
        <f t="shared" si="17"/>
        <v>0</v>
      </c>
      <c r="AJ333" s="170" t="s">
        <v>153</v>
      </c>
      <c r="AK333" s="48" t="s">
        <v>519</v>
      </c>
      <c r="AL333" s="72"/>
    </row>
    <row r="334" spans="1:38" ht="30" x14ac:dyDescent="0.2">
      <c r="A334" s="171" t="s">
        <v>673</v>
      </c>
      <c r="B334" s="163" t="s">
        <v>440</v>
      </c>
      <c r="C334" s="162" t="s">
        <v>460</v>
      </c>
      <c r="D334" s="163" t="s">
        <v>674</v>
      </c>
      <c r="E334" s="163" t="s">
        <v>1288</v>
      </c>
      <c r="F334" s="172" t="s">
        <v>744</v>
      </c>
      <c r="G334" s="177">
        <v>45658</v>
      </c>
      <c r="H334" s="177">
        <v>46022</v>
      </c>
      <c r="I334" s="165"/>
      <c r="J334" s="165"/>
      <c r="K334" s="165">
        <v>0.24</v>
      </c>
      <c r="L334" s="166"/>
      <c r="M334" s="166"/>
      <c r="N334" s="166">
        <v>0.24</v>
      </c>
      <c r="O334" s="166"/>
      <c r="P334" s="166"/>
      <c r="Q334" s="166">
        <v>0.25</v>
      </c>
      <c r="R334" s="166"/>
      <c r="S334" s="166"/>
      <c r="T334" s="166">
        <v>0.27</v>
      </c>
      <c r="U334" s="167">
        <f t="shared" si="16"/>
        <v>1</v>
      </c>
      <c r="V334" s="163" t="s">
        <v>581</v>
      </c>
      <c r="W334" s="163"/>
      <c r="X334" s="163"/>
      <c r="Y334" s="173">
        <v>0.24</v>
      </c>
      <c r="Z334" s="162"/>
      <c r="AA334" s="162"/>
      <c r="AB334" s="162"/>
      <c r="AC334" s="162"/>
      <c r="AD334" s="162"/>
      <c r="AE334" s="162"/>
      <c r="AF334" s="162"/>
      <c r="AG334" s="162"/>
      <c r="AH334" s="162"/>
      <c r="AI334" s="170">
        <f t="shared" si="17"/>
        <v>0.24</v>
      </c>
      <c r="AJ334" s="170">
        <f t="shared" si="18"/>
        <v>1</v>
      </c>
      <c r="AK334" s="48"/>
      <c r="AL334" s="72"/>
    </row>
    <row r="335" spans="1:38" ht="30" x14ac:dyDescent="0.2">
      <c r="A335" s="171" t="s">
        <v>673</v>
      </c>
      <c r="B335" s="163" t="s">
        <v>440</v>
      </c>
      <c r="C335" s="162" t="s">
        <v>460</v>
      </c>
      <c r="D335" s="163" t="s">
        <v>674</v>
      </c>
      <c r="E335" s="163" t="s">
        <v>1289</v>
      </c>
      <c r="F335" s="172" t="s">
        <v>794</v>
      </c>
      <c r="G335" s="177">
        <v>45658</v>
      </c>
      <c r="H335" s="177">
        <v>46022</v>
      </c>
      <c r="I335" s="165"/>
      <c r="J335" s="165"/>
      <c r="K335" s="165">
        <v>0.24</v>
      </c>
      <c r="L335" s="166"/>
      <c r="M335" s="166"/>
      <c r="N335" s="166">
        <v>0.24</v>
      </c>
      <c r="O335" s="166"/>
      <c r="P335" s="166"/>
      <c r="Q335" s="166">
        <v>0.25</v>
      </c>
      <c r="R335" s="166"/>
      <c r="S335" s="166"/>
      <c r="T335" s="166">
        <v>0.27</v>
      </c>
      <c r="U335" s="167">
        <f t="shared" si="16"/>
        <v>1</v>
      </c>
      <c r="V335" s="163" t="s">
        <v>581</v>
      </c>
      <c r="W335" s="163"/>
      <c r="X335" s="163"/>
      <c r="Y335" s="173">
        <v>0.24</v>
      </c>
      <c r="Z335" s="162"/>
      <c r="AA335" s="162"/>
      <c r="AB335" s="162"/>
      <c r="AC335" s="162"/>
      <c r="AD335" s="162"/>
      <c r="AE335" s="162"/>
      <c r="AF335" s="162"/>
      <c r="AG335" s="162"/>
      <c r="AH335" s="162"/>
      <c r="AI335" s="170">
        <f t="shared" si="17"/>
        <v>0.24</v>
      </c>
      <c r="AJ335" s="170">
        <f t="shared" si="18"/>
        <v>1</v>
      </c>
      <c r="AK335" s="48"/>
      <c r="AL335" s="72"/>
    </row>
    <row r="336" spans="1:38" ht="30" x14ac:dyDescent="0.2">
      <c r="A336" s="171" t="s">
        <v>673</v>
      </c>
      <c r="B336" s="163" t="s">
        <v>440</v>
      </c>
      <c r="C336" s="162" t="s">
        <v>460</v>
      </c>
      <c r="D336" s="163" t="s">
        <v>674</v>
      </c>
      <c r="E336" s="163" t="s">
        <v>1290</v>
      </c>
      <c r="F336" s="172" t="s">
        <v>684</v>
      </c>
      <c r="G336" s="177">
        <v>45658</v>
      </c>
      <c r="H336" s="177">
        <v>46022</v>
      </c>
      <c r="I336" s="165"/>
      <c r="J336" s="165"/>
      <c r="K336" s="165">
        <v>0.25</v>
      </c>
      <c r="L336" s="166"/>
      <c r="M336" s="166"/>
      <c r="N336" s="166">
        <v>0.24</v>
      </c>
      <c r="O336" s="166"/>
      <c r="P336" s="166"/>
      <c r="Q336" s="166">
        <v>0.24</v>
      </c>
      <c r="R336" s="166"/>
      <c r="S336" s="166"/>
      <c r="T336" s="166">
        <v>0.27</v>
      </c>
      <c r="U336" s="167">
        <f t="shared" si="16"/>
        <v>1</v>
      </c>
      <c r="V336" s="163" t="s">
        <v>581</v>
      </c>
      <c r="W336" s="163"/>
      <c r="X336" s="163"/>
      <c r="Y336" s="173">
        <v>0.25</v>
      </c>
      <c r="Z336" s="162"/>
      <c r="AA336" s="162"/>
      <c r="AB336" s="162"/>
      <c r="AC336" s="162"/>
      <c r="AD336" s="162"/>
      <c r="AE336" s="162"/>
      <c r="AF336" s="162"/>
      <c r="AG336" s="162"/>
      <c r="AH336" s="162"/>
      <c r="AI336" s="170">
        <f t="shared" si="17"/>
        <v>0.25</v>
      </c>
      <c r="AJ336" s="170">
        <f t="shared" si="18"/>
        <v>1</v>
      </c>
      <c r="AK336" s="48"/>
      <c r="AL336" s="72"/>
    </row>
    <row r="337" spans="1:38" ht="30" x14ac:dyDescent="0.2">
      <c r="A337" s="171" t="s">
        <v>673</v>
      </c>
      <c r="B337" s="163" t="s">
        <v>440</v>
      </c>
      <c r="C337" s="162" t="s">
        <v>460</v>
      </c>
      <c r="D337" s="163" t="s">
        <v>674</v>
      </c>
      <c r="E337" s="163" t="s">
        <v>1291</v>
      </c>
      <c r="F337" s="172" t="s">
        <v>785</v>
      </c>
      <c r="G337" s="177">
        <v>45658</v>
      </c>
      <c r="H337" s="177">
        <v>46022</v>
      </c>
      <c r="I337" s="165"/>
      <c r="J337" s="165"/>
      <c r="K337" s="165">
        <v>0.24</v>
      </c>
      <c r="L337" s="166"/>
      <c r="M337" s="166"/>
      <c r="N337" s="166">
        <v>0.24</v>
      </c>
      <c r="O337" s="166"/>
      <c r="P337" s="166"/>
      <c r="Q337" s="166">
        <v>0.25</v>
      </c>
      <c r="R337" s="166"/>
      <c r="S337" s="166"/>
      <c r="T337" s="166">
        <v>0.27</v>
      </c>
      <c r="U337" s="167">
        <f t="shared" si="16"/>
        <v>1</v>
      </c>
      <c r="V337" s="163" t="s">
        <v>581</v>
      </c>
      <c r="W337" s="163"/>
      <c r="X337" s="163"/>
      <c r="Y337" s="173">
        <v>0.24</v>
      </c>
      <c r="Z337" s="162"/>
      <c r="AA337" s="162"/>
      <c r="AB337" s="162"/>
      <c r="AC337" s="162"/>
      <c r="AD337" s="162"/>
      <c r="AE337" s="162"/>
      <c r="AF337" s="162"/>
      <c r="AG337" s="162"/>
      <c r="AH337" s="162"/>
      <c r="AI337" s="170">
        <f t="shared" si="17"/>
        <v>0.24</v>
      </c>
      <c r="AJ337" s="170">
        <f t="shared" si="18"/>
        <v>1</v>
      </c>
      <c r="AK337" s="48"/>
      <c r="AL337" s="72"/>
    </row>
    <row r="338" spans="1:38" ht="30" x14ac:dyDescent="0.2">
      <c r="A338" s="171" t="s">
        <v>673</v>
      </c>
      <c r="B338" s="163" t="s">
        <v>440</v>
      </c>
      <c r="C338" s="162" t="s">
        <v>460</v>
      </c>
      <c r="D338" s="163" t="s">
        <v>674</v>
      </c>
      <c r="E338" s="163" t="s">
        <v>1292</v>
      </c>
      <c r="F338" s="162" t="s">
        <v>867</v>
      </c>
      <c r="G338" s="164">
        <v>45777</v>
      </c>
      <c r="H338" s="164">
        <v>46022</v>
      </c>
      <c r="I338" s="213"/>
      <c r="J338" s="165"/>
      <c r="K338" s="165"/>
      <c r="L338" s="167">
        <v>0.33</v>
      </c>
      <c r="M338" s="163"/>
      <c r="N338" s="214"/>
      <c r="O338" s="167"/>
      <c r="P338" s="167">
        <v>0.34</v>
      </c>
      <c r="Q338" s="163"/>
      <c r="R338" s="166"/>
      <c r="S338" s="166"/>
      <c r="T338" s="166">
        <v>0.33</v>
      </c>
      <c r="U338" s="167">
        <f t="shared" si="16"/>
        <v>1</v>
      </c>
      <c r="V338" s="163" t="s">
        <v>868</v>
      </c>
      <c r="W338" s="163"/>
      <c r="X338" s="163"/>
      <c r="Y338" s="163"/>
      <c r="Z338" s="162"/>
      <c r="AA338" s="162"/>
      <c r="AB338" s="162"/>
      <c r="AC338" s="162"/>
      <c r="AD338" s="162"/>
      <c r="AE338" s="162"/>
      <c r="AF338" s="162"/>
      <c r="AG338" s="162"/>
      <c r="AH338" s="162"/>
      <c r="AI338" s="170">
        <f t="shared" si="17"/>
        <v>0</v>
      </c>
      <c r="AJ338" s="170" t="s">
        <v>153</v>
      </c>
      <c r="AK338" s="48" t="s">
        <v>519</v>
      </c>
      <c r="AL338" s="72"/>
    </row>
    <row r="339" spans="1:38" ht="30" x14ac:dyDescent="0.2">
      <c r="A339" s="171" t="s">
        <v>673</v>
      </c>
      <c r="B339" s="163" t="s">
        <v>440</v>
      </c>
      <c r="C339" s="162" t="s">
        <v>460</v>
      </c>
      <c r="D339" s="163" t="s">
        <v>674</v>
      </c>
      <c r="E339" s="163" t="s">
        <v>1293</v>
      </c>
      <c r="F339" s="162" t="s">
        <v>867</v>
      </c>
      <c r="G339" s="164">
        <v>45777</v>
      </c>
      <c r="H339" s="164">
        <v>46022</v>
      </c>
      <c r="I339" s="213"/>
      <c r="J339" s="165"/>
      <c r="K339" s="165"/>
      <c r="L339" s="167">
        <v>0.33</v>
      </c>
      <c r="M339" s="163"/>
      <c r="N339" s="214"/>
      <c r="O339" s="167"/>
      <c r="P339" s="167">
        <v>0.34</v>
      </c>
      <c r="Q339" s="163"/>
      <c r="R339" s="166"/>
      <c r="S339" s="166"/>
      <c r="T339" s="166">
        <v>0.33</v>
      </c>
      <c r="U339" s="167">
        <f t="shared" si="16"/>
        <v>1</v>
      </c>
      <c r="V339" s="163" t="s">
        <v>869</v>
      </c>
      <c r="W339" s="163"/>
      <c r="X339" s="163"/>
      <c r="Y339" s="163"/>
      <c r="Z339" s="162"/>
      <c r="AA339" s="162"/>
      <c r="AB339" s="162"/>
      <c r="AC339" s="162"/>
      <c r="AD339" s="162"/>
      <c r="AE339" s="162"/>
      <c r="AF339" s="162"/>
      <c r="AG339" s="162"/>
      <c r="AH339" s="162"/>
      <c r="AI339" s="170">
        <f t="shared" si="17"/>
        <v>0</v>
      </c>
      <c r="AJ339" s="170" t="s">
        <v>153</v>
      </c>
      <c r="AK339" s="48" t="s">
        <v>519</v>
      </c>
      <c r="AL339" s="72"/>
    </row>
    <row r="340" spans="1:38" ht="45" x14ac:dyDescent="0.2">
      <c r="A340" s="171" t="s">
        <v>673</v>
      </c>
      <c r="B340" s="163" t="s">
        <v>440</v>
      </c>
      <c r="C340" s="162" t="s">
        <v>870</v>
      </c>
      <c r="D340" s="163" t="s">
        <v>674</v>
      </c>
      <c r="E340" s="163" t="s">
        <v>1294</v>
      </c>
      <c r="F340" s="162" t="s">
        <v>871</v>
      </c>
      <c r="G340" s="177">
        <v>45689</v>
      </c>
      <c r="H340" s="177">
        <v>46022</v>
      </c>
      <c r="I340" s="165"/>
      <c r="J340" s="165"/>
      <c r="K340" s="165">
        <v>0.15</v>
      </c>
      <c r="L340" s="166"/>
      <c r="M340" s="166"/>
      <c r="N340" s="166">
        <v>0.3</v>
      </c>
      <c r="O340" s="166"/>
      <c r="P340" s="166"/>
      <c r="Q340" s="178">
        <v>0.3</v>
      </c>
      <c r="R340" s="166"/>
      <c r="S340" s="166"/>
      <c r="T340" s="166">
        <v>0.25</v>
      </c>
      <c r="U340" s="167">
        <f t="shared" si="16"/>
        <v>1</v>
      </c>
      <c r="V340" s="163" t="s">
        <v>461</v>
      </c>
      <c r="W340" s="163"/>
      <c r="X340" s="173">
        <v>0.05</v>
      </c>
      <c r="Y340" s="173">
        <v>0.1</v>
      </c>
      <c r="Z340" s="162"/>
      <c r="AA340" s="162"/>
      <c r="AB340" s="162"/>
      <c r="AC340" s="162"/>
      <c r="AD340" s="162"/>
      <c r="AE340" s="162"/>
      <c r="AF340" s="162"/>
      <c r="AG340" s="162"/>
      <c r="AH340" s="162"/>
      <c r="AI340" s="170">
        <f t="shared" si="17"/>
        <v>0.15000000000000002</v>
      </c>
      <c r="AJ340" s="170">
        <f t="shared" si="18"/>
        <v>1.0000000000000002</v>
      </c>
      <c r="AK340" s="48"/>
      <c r="AL340" s="72"/>
    </row>
    <row r="341" spans="1:38" ht="45" x14ac:dyDescent="0.2">
      <c r="A341" s="171" t="s">
        <v>673</v>
      </c>
      <c r="B341" s="163" t="s">
        <v>440</v>
      </c>
      <c r="C341" s="162" t="s">
        <v>870</v>
      </c>
      <c r="D341" s="163" t="s">
        <v>674</v>
      </c>
      <c r="E341" s="163" t="s">
        <v>1295</v>
      </c>
      <c r="F341" s="172" t="s">
        <v>872</v>
      </c>
      <c r="G341" s="177">
        <v>45689</v>
      </c>
      <c r="H341" s="177">
        <v>46022</v>
      </c>
      <c r="I341" s="165"/>
      <c r="J341" s="165"/>
      <c r="K341" s="165">
        <v>0.15</v>
      </c>
      <c r="L341" s="166"/>
      <c r="M341" s="166"/>
      <c r="N341" s="166">
        <v>0.3</v>
      </c>
      <c r="O341" s="166"/>
      <c r="P341" s="166"/>
      <c r="Q341" s="178">
        <v>0.3</v>
      </c>
      <c r="R341" s="166"/>
      <c r="S341" s="166"/>
      <c r="T341" s="166">
        <v>0.25</v>
      </c>
      <c r="U341" s="167">
        <f t="shared" si="16"/>
        <v>1</v>
      </c>
      <c r="V341" s="163" t="s">
        <v>461</v>
      </c>
      <c r="W341" s="163"/>
      <c r="X341" s="173">
        <v>0.05</v>
      </c>
      <c r="Y341" s="173">
        <v>0.1</v>
      </c>
      <c r="Z341" s="162"/>
      <c r="AA341" s="162"/>
      <c r="AB341" s="162"/>
      <c r="AC341" s="162"/>
      <c r="AD341" s="162"/>
      <c r="AE341" s="162"/>
      <c r="AF341" s="162"/>
      <c r="AG341" s="162"/>
      <c r="AH341" s="162"/>
      <c r="AI341" s="170">
        <f t="shared" si="17"/>
        <v>0.15000000000000002</v>
      </c>
      <c r="AJ341" s="170">
        <f t="shared" si="18"/>
        <v>1.0000000000000002</v>
      </c>
      <c r="AK341" s="48"/>
      <c r="AL341" s="72"/>
    </row>
    <row r="342" spans="1:38" ht="30" x14ac:dyDescent="0.2">
      <c r="A342" s="171" t="s">
        <v>673</v>
      </c>
      <c r="B342" s="163" t="s">
        <v>440</v>
      </c>
      <c r="C342" s="162" t="s">
        <v>460</v>
      </c>
      <c r="D342" s="163" t="s">
        <v>674</v>
      </c>
      <c r="E342" s="163" t="s">
        <v>1296</v>
      </c>
      <c r="F342" s="162" t="s">
        <v>867</v>
      </c>
      <c r="G342" s="164">
        <v>45777</v>
      </c>
      <c r="H342" s="164">
        <v>46022</v>
      </c>
      <c r="I342" s="213"/>
      <c r="J342" s="165"/>
      <c r="K342" s="165"/>
      <c r="L342" s="167">
        <v>0.33</v>
      </c>
      <c r="M342" s="163"/>
      <c r="N342" s="214"/>
      <c r="O342" s="167"/>
      <c r="P342" s="167">
        <v>0.34</v>
      </c>
      <c r="Q342" s="163"/>
      <c r="R342" s="166"/>
      <c r="S342" s="166"/>
      <c r="T342" s="166">
        <v>0.33</v>
      </c>
      <c r="U342" s="167">
        <f t="shared" si="16"/>
        <v>1</v>
      </c>
      <c r="V342" s="163" t="s">
        <v>873</v>
      </c>
      <c r="W342" s="163"/>
      <c r="X342" s="163"/>
      <c r="Y342" s="163"/>
      <c r="Z342" s="162"/>
      <c r="AA342" s="162"/>
      <c r="AB342" s="162"/>
      <c r="AC342" s="162"/>
      <c r="AD342" s="162"/>
      <c r="AE342" s="162"/>
      <c r="AF342" s="162"/>
      <c r="AG342" s="162"/>
      <c r="AH342" s="162"/>
      <c r="AI342" s="170">
        <f t="shared" si="17"/>
        <v>0</v>
      </c>
      <c r="AJ342" s="170" t="s">
        <v>153</v>
      </c>
      <c r="AK342" s="48" t="s">
        <v>519</v>
      </c>
      <c r="AL342" s="72"/>
    </row>
    <row r="343" spans="1:38" ht="30" x14ac:dyDescent="0.2">
      <c r="A343" s="171" t="s">
        <v>673</v>
      </c>
      <c r="B343" s="163" t="s">
        <v>440</v>
      </c>
      <c r="C343" s="162" t="s">
        <v>460</v>
      </c>
      <c r="D343" s="163" t="s">
        <v>674</v>
      </c>
      <c r="E343" s="163" t="s">
        <v>1297</v>
      </c>
      <c r="F343" s="162" t="s">
        <v>867</v>
      </c>
      <c r="G343" s="164">
        <v>45777</v>
      </c>
      <c r="H343" s="164">
        <v>46022</v>
      </c>
      <c r="I343" s="213"/>
      <c r="J343" s="165"/>
      <c r="K343" s="165"/>
      <c r="L343" s="167">
        <v>0.33</v>
      </c>
      <c r="M343" s="163"/>
      <c r="N343" s="214"/>
      <c r="O343" s="167"/>
      <c r="P343" s="167">
        <v>0.34</v>
      </c>
      <c r="Q343" s="163"/>
      <c r="R343" s="166"/>
      <c r="S343" s="166"/>
      <c r="T343" s="166">
        <v>0.33</v>
      </c>
      <c r="U343" s="167">
        <f t="shared" si="16"/>
        <v>1</v>
      </c>
      <c r="V343" s="163" t="s">
        <v>874</v>
      </c>
      <c r="W343" s="163"/>
      <c r="X343" s="163"/>
      <c r="Y343" s="163"/>
      <c r="Z343" s="162"/>
      <c r="AA343" s="162"/>
      <c r="AB343" s="162"/>
      <c r="AC343" s="162"/>
      <c r="AD343" s="162"/>
      <c r="AE343" s="162"/>
      <c r="AF343" s="162"/>
      <c r="AG343" s="162"/>
      <c r="AH343" s="162"/>
      <c r="AI343" s="170">
        <f t="shared" si="17"/>
        <v>0</v>
      </c>
      <c r="AJ343" s="170" t="s">
        <v>153</v>
      </c>
      <c r="AK343" s="48" t="s">
        <v>519</v>
      </c>
      <c r="AL343" s="72"/>
    </row>
    <row r="344" spans="1:38" ht="60" x14ac:dyDescent="0.2">
      <c r="A344" s="171" t="s">
        <v>673</v>
      </c>
      <c r="B344" s="163" t="s">
        <v>440</v>
      </c>
      <c r="C344" s="162" t="s">
        <v>460</v>
      </c>
      <c r="D344" s="163" t="s">
        <v>674</v>
      </c>
      <c r="E344" s="163" t="s">
        <v>1298</v>
      </c>
      <c r="F344" s="172" t="s">
        <v>875</v>
      </c>
      <c r="G344" s="164">
        <v>45777</v>
      </c>
      <c r="H344" s="164">
        <v>46022</v>
      </c>
      <c r="I344" s="165"/>
      <c r="J344" s="165"/>
      <c r="K344" s="165"/>
      <c r="L344" s="166">
        <v>0.33</v>
      </c>
      <c r="M344" s="166"/>
      <c r="N344" s="214"/>
      <c r="O344" s="166"/>
      <c r="P344" s="166">
        <v>0.33</v>
      </c>
      <c r="Q344" s="214"/>
      <c r="R344" s="166"/>
      <c r="S344" s="166"/>
      <c r="T344" s="166">
        <v>0.34</v>
      </c>
      <c r="U344" s="167">
        <f t="shared" si="16"/>
        <v>1</v>
      </c>
      <c r="V344" s="163" t="s">
        <v>874</v>
      </c>
      <c r="W344" s="163"/>
      <c r="X344" s="163"/>
      <c r="Y344" s="163"/>
      <c r="Z344" s="162"/>
      <c r="AA344" s="162"/>
      <c r="AB344" s="162"/>
      <c r="AC344" s="162"/>
      <c r="AD344" s="162"/>
      <c r="AE344" s="162"/>
      <c r="AF344" s="162"/>
      <c r="AG344" s="162"/>
      <c r="AH344" s="162"/>
      <c r="AI344" s="170">
        <f t="shared" si="17"/>
        <v>0</v>
      </c>
      <c r="AJ344" s="170" t="s">
        <v>153</v>
      </c>
      <c r="AK344" s="48" t="s">
        <v>519</v>
      </c>
      <c r="AL344" s="72"/>
    </row>
    <row r="345" spans="1:38" ht="30" x14ac:dyDescent="0.2">
      <c r="A345" s="171" t="s">
        <v>673</v>
      </c>
      <c r="B345" s="163" t="s">
        <v>440</v>
      </c>
      <c r="C345" s="162" t="s">
        <v>460</v>
      </c>
      <c r="D345" s="163" t="s">
        <v>674</v>
      </c>
      <c r="E345" s="163" t="s">
        <v>1299</v>
      </c>
      <c r="F345" s="172" t="s">
        <v>743</v>
      </c>
      <c r="G345" s="177">
        <v>45658</v>
      </c>
      <c r="H345" s="177">
        <v>46022</v>
      </c>
      <c r="I345" s="213"/>
      <c r="J345" s="165"/>
      <c r="K345" s="165">
        <v>0.24</v>
      </c>
      <c r="L345" s="166"/>
      <c r="M345" s="166"/>
      <c r="N345" s="166">
        <v>0.24</v>
      </c>
      <c r="O345" s="167"/>
      <c r="P345" s="167"/>
      <c r="Q345" s="167">
        <v>0.25</v>
      </c>
      <c r="R345" s="167"/>
      <c r="S345" s="167"/>
      <c r="T345" s="167">
        <v>0.27</v>
      </c>
      <c r="U345" s="167">
        <f t="shared" si="16"/>
        <v>1</v>
      </c>
      <c r="V345" s="163" t="s">
        <v>457</v>
      </c>
      <c r="W345" s="163"/>
      <c r="X345" s="163"/>
      <c r="Y345" s="173">
        <v>0.24</v>
      </c>
      <c r="Z345" s="162"/>
      <c r="AA345" s="162"/>
      <c r="AB345" s="162"/>
      <c r="AC345" s="162"/>
      <c r="AD345" s="162"/>
      <c r="AE345" s="162"/>
      <c r="AF345" s="162"/>
      <c r="AG345" s="162"/>
      <c r="AH345" s="162"/>
      <c r="AI345" s="170">
        <f t="shared" si="17"/>
        <v>0.24</v>
      </c>
      <c r="AJ345" s="170">
        <f t="shared" si="18"/>
        <v>1</v>
      </c>
      <c r="AK345" s="48"/>
      <c r="AL345" s="72"/>
    </row>
    <row r="346" spans="1:38" ht="30" x14ac:dyDescent="0.2">
      <c r="A346" s="171" t="s">
        <v>673</v>
      </c>
      <c r="B346" s="163" t="s">
        <v>440</v>
      </c>
      <c r="C346" s="162" t="s">
        <v>460</v>
      </c>
      <c r="D346" s="163" t="s">
        <v>674</v>
      </c>
      <c r="E346" s="163" t="s">
        <v>1300</v>
      </c>
      <c r="F346" s="172" t="s">
        <v>744</v>
      </c>
      <c r="G346" s="177">
        <v>45658</v>
      </c>
      <c r="H346" s="177">
        <v>46022</v>
      </c>
      <c r="I346" s="165"/>
      <c r="J346" s="165"/>
      <c r="K346" s="165">
        <v>0.24</v>
      </c>
      <c r="L346" s="166"/>
      <c r="M346" s="166"/>
      <c r="N346" s="166">
        <v>0.24</v>
      </c>
      <c r="O346" s="167"/>
      <c r="P346" s="167"/>
      <c r="Q346" s="167">
        <v>0.25</v>
      </c>
      <c r="R346" s="167"/>
      <c r="S346" s="167"/>
      <c r="T346" s="167">
        <v>0.27</v>
      </c>
      <c r="U346" s="167">
        <f t="shared" si="16"/>
        <v>1</v>
      </c>
      <c r="V346" s="163" t="s">
        <v>457</v>
      </c>
      <c r="W346" s="163"/>
      <c r="X346" s="163"/>
      <c r="Y346" s="173">
        <v>0.24</v>
      </c>
      <c r="Z346" s="162"/>
      <c r="AA346" s="162"/>
      <c r="AB346" s="162"/>
      <c r="AC346" s="162"/>
      <c r="AD346" s="162"/>
      <c r="AE346" s="162"/>
      <c r="AF346" s="162"/>
      <c r="AG346" s="162"/>
      <c r="AH346" s="162"/>
      <c r="AI346" s="170">
        <f t="shared" si="17"/>
        <v>0.24</v>
      </c>
      <c r="AJ346" s="170">
        <f t="shared" si="18"/>
        <v>1</v>
      </c>
      <c r="AK346" s="48"/>
      <c r="AL346" s="72"/>
    </row>
    <row r="347" spans="1:38" ht="30" x14ac:dyDescent="0.2">
      <c r="A347" s="171" t="s">
        <v>673</v>
      </c>
      <c r="B347" s="163" t="s">
        <v>440</v>
      </c>
      <c r="C347" s="162" t="s">
        <v>460</v>
      </c>
      <c r="D347" s="163" t="s">
        <v>674</v>
      </c>
      <c r="E347" s="163" t="s">
        <v>1301</v>
      </c>
      <c r="F347" s="172" t="s">
        <v>794</v>
      </c>
      <c r="G347" s="177">
        <v>45658</v>
      </c>
      <c r="H347" s="177">
        <v>46022</v>
      </c>
      <c r="I347" s="165"/>
      <c r="J347" s="165"/>
      <c r="K347" s="165">
        <v>0.24</v>
      </c>
      <c r="L347" s="166"/>
      <c r="M347" s="166"/>
      <c r="N347" s="166">
        <v>0.24</v>
      </c>
      <c r="O347" s="167"/>
      <c r="P347" s="167"/>
      <c r="Q347" s="167">
        <v>0.25</v>
      </c>
      <c r="R347" s="167"/>
      <c r="S347" s="167"/>
      <c r="T347" s="167">
        <v>0.27</v>
      </c>
      <c r="U347" s="167">
        <f t="shared" si="16"/>
        <v>1</v>
      </c>
      <c r="V347" s="163" t="s">
        <v>457</v>
      </c>
      <c r="W347" s="163"/>
      <c r="X347" s="163"/>
      <c r="Y347" s="173">
        <v>0.24</v>
      </c>
      <c r="Z347" s="162"/>
      <c r="AA347" s="162"/>
      <c r="AB347" s="162"/>
      <c r="AC347" s="162"/>
      <c r="AD347" s="162"/>
      <c r="AE347" s="162"/>
      <c r="AF347" s="162"/>
      <c r="AG347" s="162"/>
      <c r="AH347" s="162"/>
      <c r="AI347" s="170">
        <f t="shared" si="17"/>
        <v>0.24</v>
      </c>
      <c r="AJ347" s="170">
        <f t="shared" si="18"/>
        <v>1</v>
      </c>
      <c r="AK347" s="48"/>
      <c r="AL347" s="72"/>
    </row>
    <row r="348" spans="1:38" ht="30" x14ac:dyDescent="0.2">
      <c r="A348" s="171" t="s">
        <v>673</v>
      </c>
      <c r="B348" s="163" t="s">
        <v>440</v>
      </c>
      <c r="C348" s="162" t="s">
        <v>460</v>
      </c>
      <c r="D348" s="163" t="s">
        <v>674</v>
      </c>
      <c r="E348" s="163" t="s">
        <v>1302</v>
      </c>
      <c r="F348" s="172" t="s">
        <v>684</v>
      </c>
      <c r="G348" s="177">
        <v>45658</v>
      </c>
      <c r="H348" s="177">
        <v>46022</v>
      </c>
      <c r="I348" s="165"/>
      <c r="J348" s="165"/>
      <c r="K348" s="165">
        <v>0.25</v>
      </c>
      <c r="L348" s="166"/>
      <c r="M348" s="166"/>
      <c r="N348" s="166">
        <v>0.24</v>
      </c>
      <c r="O348" s="167"/>
      <c r="P348" s="167"/>
      <c r="Q348" s="167">
        <v>0.24</v>
      </c>
      <c r="R348" s="167"/>
      <c r="S348" s="167"/>
      <c r="T348" s="167">
        <v>0.27</v>
      </c>
      <c r="U348" s="167">
        <f t="shared" si="16"/>
        <v>1</v>
      </c>
      <c r="V348" s="163" t="s">
        <v>457</v>
      </c>
      <c r="W348" s="163"/>
      <c r="X348" s="163"/>
      <c r="Y348" s="173">
        <v>0.25</v>
      </c>
      <c r="Z348" s="162"/>
      <c r="AA348" s="162"/>
      <c r="AB348" s="162"/>
      <c r="AC348" s="162"/>
      <c r="AD348" s="162"/>
      <c r="AE348" s="162"/>
      <c r="AF348" s="162"/>
      <c r="AG348" s="162"/>
      <c r="AH348" s="162"/>
      <c r="AI348" s="170">
        <f t="shared" si="17"/>
        <v>0.25</v>
      </c>
      <c r="AJ348" s="170">
        <f t="shared" si="18"/>
        <v>1</v>
      </c>
      <c r="AK348" s="48"/>
      <c r="AL348" s="72"/>
    </row>
    <row r="349" spans="1:38" ht="30" x14ac:dyDescent="0.2">
      <c r="A349" s="171" t="s">
        <v>673</v>
      </c>
      <c r="B349" s="163" t="s">
        <v>440</v>
      </c>
      <c r="C349" s="162" t="s">
        <v>460</v>
      </c>
      <c r="D349" s="163" t="s">
        <v>674</v>
      </c>
      <c r="E349" s="163" t="s">
        <v>1303</v>
      </c>
      <c r="F349" s="172" t="s">
        <v>785</v>
      </c>
      <c r="G349" s="177">
        <v>45658</v>
      </c>
      <c r="H349" s="177">
        <v>46022</v>
      </c>
      <c r="I349" s="165"/>
      <c r="J349" s="165"/>
      <c r="K349" s="165">
        <v>0.24</v>
      </c>
      <c r="L349" s="166"/>
      <c r="M349" s="166"/>
      <c r="N349" s="166">
        <v>0.24</v>
      </c>
      <c r="O349" s="167"/>
      <c r="P349" s="167"/>
      <c r="Q349" s="167">
        <v>0.25</v>
      </c>
      <c r="R349" s="167"/>
      <c r="S349" s="167"/>
      <c r="T349" s="167">
        <v>0.27</v>
      </c>
      <c r="U349" s="167">
        <f t="shared" si="16"/>
        <v>1</v>
      </c>
      <c r="V349" s="163" t="s">
        <v>457</v>
      </c>
      <c r="W349" s="163"/>
      <c r="X349" s="163"/>
      <c r="Y349" s="173">
        <v>0.24</v>
      </c>
      <c r="Z349" s="162"/>
      <c r="AA349" s="162"/>
      <c r="AB349" s="162"/>
      <c r="AC349" s="162"/>
      <c r="AD349" s="162"/>
      <c r="AE349" s="162"/>
      <c r="AF349" s="162"/>
      <c r="AG349" s="162"/>
      <c r="AH349" s="162"/>
      <c r="AI349" s="170">
        <f t="shared" si="17"/>
        <v>0.24</v>
      </c>
      <c r="AJ349" s="170">
        <f t="shared" si="18"/>
        <v>1</v>
      </c>
      <c r="AK349" s="48"/>
      <c r="AL349" s="72"/>
    </row>
    <row r="350" spans="1:38" ht="30" x14ac:dyDescent="0.2">
      <c r="A350" s="171" t="s">
        <v>673</v>
      </c>
      <c r="B350" s="163" t="s">
        <v>440</v>
      </c>
      <c r="C350" s="162" t="s">
        <v>460</v>
      </c>
      <c r="D350" s="163" t="s">
        <v>674</v>
      </c>
      <c r="E350" s="163" t="s">
        <v>1304</v>
      </c>
      <c r="F350" s="172" t="s">
        <v>876</v>
      </c>
      <c r="G350" s="177">
        <v>45658</v>
      </c>
      <c r="H350" s="177">
        <v>45930</v>
      </c>
      <c r="I350" s="165"/>
      <c r="J350" s="165"/>
      <c r="K350" s="165">
        <v>0.5</v>
      </c>
      <c r="L350" s="166"/>
      <c r="M350" s="166"/>
      <c r="N350" s="166"/>
      <c r="O350" s="167"/>
      <c r="P350" s="167"/>
      <c r="Q350" s="167">
        <v>0.5</v>
      </c>
      <c r="R350" s="167"/>
      <c r="S350" s="167"/>
      <c r="T350" s="167"/>
      <c r="U350" s="167">
        <f t="shared" si="16"/>
        <v>1</v>
      </c>
      <c r="V350" s="163" t="s">
        <v>457</v>
      </c>
      <c r="W350" s="163"/>
      <c r="X350" s="163"/>
      <c r="Y350" s="173">
        <v>0.5</v>
      </c>
      <c r="Z350" s="162"/>
      <c r="AA350" s="162"/>
      <c r="AB350" s="162"/>
      <c r="AC350" s="162"/>
      <c r="AD350" s="162"/>
      <c r="AE350" s="162"/>
      <c r="AF350" s="162"/>
      <c r="AG350" s="162"/>
      <c r="AH350" s="162"/>
      <c r="AI350" s="170">
        <f t="shared" si="17"/>
        <v>0.5</v>
      </c>
      <c r="AJ350" s="170">
        <f t="shared" si="18"/>
        <v>1</v>
      </c>
      <c r="AK350" s="48"/>
      <c r="AL350" s="72"/>
    </row>
    <row r="351" spans="1:38" ht="45" x14ac:dyDescent="0.2">
      <c r="A351" s="171" t="s">
        <v>673</v>
      </c>
      <c r="B351" s="163" t="s">
        <v>194</v>
      </c>
      <c r="C351" s="162" t="s">
        <v>198</v>
      </c>
      <c r="D351" s="163" t="s">
        <v>674</v>
      </c>
      <c r="E351" s="265" t="s">
        <v>1305</v>
      </c>
      <c r="F351" s="172" t="s">
        <v>877</v>
      </c>
      <c r="G351" s="177">
        <v>45658</v>
      </c>
      <c r="H351" s="177">
        <v>46006</v>
      </c>
      <c r="I351" s="165">
        <v>0.14000000000000001</v>
      </c>
      <c r="J351" s="165">
        <v>0.06</v>
      </c>
      <c r="K351" s="165">
        <v>0.06</v>
      </c>
      <c r="L351" s="166">
        <v>7.0000000000000007E-2</v>
      </c>
      <c r="M351" s="166">
        <v>0.08</v>
      </c>
      <c r="N351" s="166">
        <v>0.09</v>
      </c>
      <c r="O351" s="166">
        <v>0.09</v>
      </c>
      <c r="P351" s="166">
        <v>0.09</v>
      </c>
      <c r="Q351" s="178">
        <v>0.09</v>
      </c>
      <c r="R351" s="166">
        <v>0.09</v>
      </c>
      <c r="S351" s="166">
        <v>0.09</v>
      </c>
      <c r="T351" s="166">
        <v>0.05</v>
      </c>
      <c r="U351" s="167">
        <f t="shared" si="16"/>
        <v>0.99999999999999989</v>
      </c>
      <c r="V351" s="163" t="s">
        <v>195</v>
      </c>
      <c r="W351" s="163">
        <v>0.14000000000000001</v>
      </c>
      <c r="X351" s="163">
        <v>0.06</v>
      </c>
      <c r="Y351" s="163">
        <v>0.06</v>
      </c>
      <c r="Z351" s="162"/>
      <c r="AA351" s="162"/>
      <c r="AB351" s="162"/>
      <c r="AC351" s="162"/>
      <c r="AD351" s="162"/>
      <c r="AE351" s="162"/>
      <c r="AF351" s="162"/>
      <c r="AG351" s="162"/>
      <c r="AH351" s="162"/>
      <c r="AI351" s="170">
        <f t="shared" si="17"/>
        <v>0.26</v>
      </c>
      <c r="AJ351" s="170">
        <f t="shared" si="18"/>
        <v>1</v>
      </c>
      <c r="AK351" s="48"/>
      <c r="AL351" s="72"/>
    </row>
    <row r="352" spans="1:38" ht="45" x14ac:dyDescent="0.2">
      <c r="A352" s="171" t="s">
        <v>673</v>
      </c>
      <c r="B352" s="163" t="s">
        <v>194</v>
      </c>
      <c r="C352" s="162" t="s">
        <v>198</v>
      </c>
      <c r="D352" s="163" t="s">
        <v>674</v>
      </c>
      <c r="E352" s="265" t="s">
        <v>1306</v>
      </c>
      <c r="F352" s="172" t="s">
        <v>878</v>
      </c>
      <c r="G352" s="177">
        <v>45658</v>
      </c>
      <c r="H352" s="177">
        <v>46006</v>
      </c>
      <c r="I352" s="165">
        <v>0.14000000000000001</v>
      </c>
      <c r="J352" s="165">
        <v>0.06</v>
      </c>
      <c r="K352" s="165">
        <v>0.06</v>
      </c>
      <c r="L352" s="166">
        <v>7.0000000000000007E-2</v>
      </c>
      <c r="M352" s="166">
        <v>0.08</v>
      </c>
      <c r="N352" s="166">
        <v>0.09</v>
      </c>
      <c r="O352" s="166">
        <v>0.09</v>
      </c>
      <c r="P352" s="166">
        <v>0.09</v>
      </c>
      <c r="Q352" s="178">
        <v>0.09</v>
      </c>
      <c r="R352" s="166">
        <v>0.09</v>
      </c>
      <c r="S352" s="166">
        <v>0.09</v>
      </c>
      <c r="T352" s="166">
        <v>0.05</v>
      </c>
      <c r="U352" s="167">
        <f t="shared" si="16"/>
        <v>0.99999999999999989</v>
      </c>
      <c r="V352" s="163" t="s">
        <v>195</v>
      </c>
      <c r="W352" s="163">
        <v>0.14000000000000001</v>
      </c>
      <c r="X352" s="163">
        <v>0.06</v>
      </c>
      <c r="Y352" s="163">
        <v>0.06</v>
      </c>
      <c r="Z352" s="162"/>
      <c r="AA352" s="162"/>
      <c r="AB352" s="162"/>
      <c r="AC352" s="162"/>
      <c r="AD352" s="162"/>
      <c r="AE352" s="162"/>
      <c r="AF352" s="162"/>
      <c r="AG352" s="162"/>
      <c r="AH352" s="162"/>
      <c r="AI352" s="170">
        <f t="shared" si="17"/>
        <v>0.26</v>
      </c>
      <c r="AJ352" s="170">
        <f t="shared" si="18"/>
        <v>1</v>
      </c>
      <c r="AK352" s="48"/>
      <c r="AL352" s="72"/>
    </row>
    <row r="353" spans="1:38" ht="45" x14ac:dyDescent="0.2">
      <c r="A353" s="171" t="s">
        <v>673</v>
      </c>
      <c r="B353" s="163" t="s">
        <v>194</v>
      </c>
      <c r="C353" s="162" t="s">
        <v>198</v>
      </c>
      <c r="D353" s="163" t="s">
        <v>674</v>
      </c>
      <c r="E353" s="265" t="s">
        <v>1307</v>
      </c>
      <c r="F353" s="172" t="s">
        <v>879</v>
      </c>
      <c r="G353" s="177">
        <v>45658</v>
      </c>
      <c r="H353" s="177">
        <v>46006</v>
      </c>
      <c r="I353" s="165">
        <v>0.14000000000000001</v>
      </c>
      <c r="J353" s="165">
        <v>0.06</v>
      </c>
      <c r="K353" s="165">
        <v>0.06</v>
      </c>
      <c r="L353" s="166">
        <v>7.0000000000000007E-2</v>
      </c>
      <c r="M353" s="166">
        <v>0.08</v>
      </c>
      <c r="N353" s="166">
        <v>0.09</v>
      </c>
      <c r="O353" s="166">
        <v>0.09</v>
      </c>
      <c r="P353" s="166">
        <v>0.09</v>
      </c>
      <c r="Q353" s="178">
        <v>0.09</v>
      </c>
      <c r="R353" s="166">
        <v>0.09</v>
      </c>
      <c r="S353" s="166">
        <v>0.09</v>
      </c>
      <c r="T353" s="166">
        <v>0.05</v>
      </c>
      <c r="U353" s="167">
        <f t="shared" si="16"/>
        <v>0.99999999999999989</v>
      </c>
      <c r="V353" s="163" t="s">
        <v>195</v>
      </c>
      <c r="W353" s="163">
        <v>0.14000000000000001</v>
      </c>
      <c r="X353" s="163">
        <v>0.06</v>
      </c>
      <c r="Y353" s="163">
        <v>0.06</v>
      </c>
      <c r="Z353" s="162"/>
      <c r="AA353" s="162"/>
      <c r="AB353" s="162"/>
      <c r="AC353" s="162"/>
      <c r="AD353" s="162"/>
      <c r="AE353" s="162"/>
      <c r="AF353" s="162"/>
      <c r="AG353" s="162"/>
      <c r="AH353" s="162"/>
      <c r="AI353" s="170">
        <f t="shared" si="17"/>
        <v>0.26</v>
      </c>
      <c r="AJ353" s="170">
        <f t="shared" si="18"/>
        <v>1</v>
      </c>
      <c r="AK353" s="48"/>
      <c r="AL353" s="72"/>
    </row>
    <row r="354" spans="1:38" ht="45" x14ac:dyDescent="0.2">
      <c r="A354" s="171" t="s">
        <v>673</v>
      </c>
      <c r="B354" s="163" t="s">
        <v>194</v>
      </c>
      <c r="C354" s="162" t="s">
        <v>198</v>
      </c>
      <c r="D354" s="163" t="s">
        <v>674</v>
      </c>
      <c r="E354" s="265" t="s">
        <v>1308</v>
      </c>
      <c r="F354" s="172" t="s">
        <v>880</v>
      </c>
      <c r="G354" s="177">
        <v>45658</v>
      </c>
      <c r="H354" s="177">
        <v>46006</v>
      </c>
      <c r="I354" s="165">
        <v>0.14000000000000001</v>
      </c>
      <c r="J354" s="165">
        <v>0.06</v>
      </c>
      <c r="K354" s="165">
        <v>0.06</v>
      </c>
      <c r="L354" s="166">
        <v>7.0000000000000007E-2</v>
      </c>
      <c r="M354" s="166">
        <v>0.08</v>
      </c>
      <c r="N354" s="166">
        <v>0.09</v>
      </c>
      <c r="O354" s="166">
        <v>0.09</v>
      </c>
      <c r="P354" s="166">
        <v>0.09</v>
      </c>
      <c r="Q354" s="178">
        <v>0.09</v>
      </c>
      <c r="R354" s="166">
        <v>0.09</v>
      </c>
      <c r="S354" s="166">
        <v>0.09</v>
      </c>
      <c r="T354" s="166">
        <v>0.05</v>
      </c>
      <c r="U354" s="167">
        <f t="shared" si="16"/>
        <v>0.99999999999999989</v>
      </c>
      <c r="V354" s="163" t="s">
        <v>195</v>
      </c>
      <c r="W354" s="163">
        <v>0.14000000000000001</v>
      </c>
      <c r="X354" s="163">
        <v>0.06</v>
      </c>
      <c r="Y354" s="163">
        <v>0.06</v>
      </c>
      <c r="Z354" s="162"/>
      <c r="AA354" s="162"/>
      <c r="AB354" s="162"/>
      <c r="AC354" s="162"/>
      <c r="AD354" s="162"/>
      <c r="AE354" s="162"/>
      <c r="AF354" s="162"/>
      <c r="AG354" s="162"/>
      <c r="AH354" s="162"/>
      <c r="AI354" s="170">
        <f t="shared" si="17"/>
        <v>0.26</v>
      </c>
      <c r="AJ354" s="170">
        <f t="shared" si="18"/>
        <v>1</v>
      </c>
      <c r="AK354" s="48"/>
      <c r="AL354" s="72"/>
    </row>
    <row r="355" spans="1:38" ht="45" x14ac:dyDescent="0.2">
      <c r="A355" s="171" t="s">
        <v>673</v>
      </c>
      <c r="B355" s="163" t="s">
        <v>194</v>
      </c>
      <c r="C355" s="162" t="s">
        <v>198</v>
      </c>
      <c r="D355" s="163" t="s">
        <v>674</v>
      </c>
      <c r="E355" s="265" t="s">
        <v>1309</v>
      </c>
      <c r="F355" s="172" t="s">
        <v>881</v>
      </c>
      <c r="G355" s="177">
        <v>45658</v>
      </c>
      <c r="H355" s="177">
        <v>46006</v>
      </c>
      <c r="I355" s="165">
        <v>0.14000000000000001</v>
      </c>
      <c r="J355" s="165">
        <v>0.06</v>
      </c>
      <c r="K355" s="165">
        <v>0.06</v>
      </c>
      <c r="L355" s="166">
        <v>7.0000000000000007E-2</v>
      </c>
      <c r="M355" s="166">
        <v>0.08</v>
      </c>
      <c r="N355" s="166">
        <v>0.09</v>
      </c>
      <c r="O355" s="166">
        <v>0.09</v>
      </c>
      <c r="P355" s="166">
        <v>0.09</v>
      </c>
      <c r="Q355" s="178">
        <v>0.09</v>
      </c>
      <c r="R355" s="166">
        <v>0.09</v>
      </c>
      <c r="S355" s="166">
        <v>0.09</v>
      </c>
      <c r="T355" s="166">
        <v>0.05</v>
      </c>
      <c r="U355" s="167">
        <f t="shared" si="16"/>
        <v>0.99999999999999989</v>
      </c>
      <c r="V355" s="163" t="s">
        <v>195</v>
      </c>
      <c r="W355" s="163">
        <v>0.14000000000000001</v>
      </c>
      <c r="X355" s="163">
        <v>0.06</v>
      </c>
      <c r="Y355" s="163">
        <v>0.06</v>
      </c>
      <c r="Z355" s="162"/>
      <c r="AA355" s="162"/>
      <c r="AB355" s="162"/>
      <c r="AC355" s="162"/>
      <c r="AD355" s="162"/>
      <c r="AE355" s="162"/>
      <c r="AF355" s="162"/>
      <c r="AG355" s="162"/>
      <c r="AH355" s="162"/>
      <c r="AI355" s="170">
        <f t="shared" si="17"/>
        <v>0.26</v>
      </c>
      <c r="AJ355" s="170">
        <f t="shared" si="18"/>
        <v>1</v>
      </c>
      <c r="AK355" s="48"/>
      <c r="AL355" s="72"/>
    </row>
    <row r="356" spans="1:38" ht="45" x14ac:dyDescent="0.2">
      <c r="A356" s="171" t="s">
        <v>673</v>
      </c>
      <c r="B356" s="163" t="s">
        <v>194</v>
      </c>
      <c r="C356" s="162" t="s">
        <v>202</v>
      </c>
      <c r="D356" s="163" t="s">
        <v>674</v>
      </c>
      <c r="E356" s="265" t="s">
        <v>1310</v>
      </c>
      <c r="F356" s="172" t="s">
        <v>882</v>
      </c>
      <c r="G356" s="177">
        <v>45658</v>
      </c>
      <c r="H356" s="177">
        <v>46006</v>
      </c>
      <c r="I356" s="165">
        <v>0.03</v>
      </c>
      <c r="J356" s="165">
        <v>0.08</v>
      </c>
      <c r="K356" s="165">
        <v>0.09</v>
      </c>
      <c r="L356" s="166">
        <v>0.11</v>
      </c>
      <c r="M356" s="166">
        <v>0.09</v>
      </c>
      <c r="N356" s="166">
        <v>0.09</v>
      </c>
      <c r="O356" s="166">
        <v>0.09</v>
      </c>
      <c r="P356" s="166">
        <v>0.1</v>
      </c>
      <c r="Q356" s="178">
        <v>0.09</v>
      </c>
      <c r="R356" s="166">
        <v>0.09</v>
      </c>
      <c r="S356" s="166">
        <v>0.1</v>
      </c>
      <c r="T356" s="166">
        <v>0.04</v>
      </c>
      <c r="U356" s="167">
        <f t="shared" si="16"/>
        <v>0.99999999999999989</v>
      </c>
      <c r="V356" s="163" t="s">
        <v>195</v>
      </c>
      <c r="W356" s="163">
        <v>0.03</v>
      </c>
      <c r="X356" s="163">
        <v>0.08</v>
      </c>
      <c r="Y356" s="163">
        <v>0.09</v>
      </c>
      <c r="Z356" s="162"/>
      <c r="AA356" s="162"/>
      <c r="AB356" s="162"/>
      <c r="AC356" s="162"/>
      <c r="AD356" s="162"/>
      <c r="AE356" s="162"/>
      <c r="AF356" s="162"/>
      <c r="AG356" s="162"/>
      <c r="AH356" s="162"/>
      <c r="AI356" s="170">
        <f t="shared" si="17"/>
        <v>0.2</v>
      </c>
      <c r="AJ356" s="170">
        <f t="shared" si="18"/>
        <v>1</v>
      </c>
      <c r="AK356" s="48"/>
      <c r="AL356" s="72"/>
    </row>
    <row r="357" spans="1:38" ht="45" x14ac:dyDescent="0.2">
      <c r="A357" s="171" t="s">
        <v>673</v>
      </c>
      <c r="B357" s="163" t="s">
        <v>194</v>
      </c>
      <c r="C357" s="162" t="s">
        <v>202</v>
      </c>
      <c r="D357" s="163" t="s">
        <v>674</v>
      </c>
      <c r="E357" s="265" t="s">
        <v>1311</v>
      </c>
      <c r="F357" s="172" t="s">
        <v>883</v>
      </c>
      <c r="G357" s="177">
        <v>45658</v>
      </c>
      <c r="H357" s="177">
        <v>46006</v>
      </c>
      <c r="I357" s="165">
        <v>0.03</v>
      </c>
      <c r="J357" s="165">
        <v>0.08</v>
      </c>
      <c r="K357" s="165">
        <v>0.09</v>
      </c>
      <c r="L357" s="166">
        <v>0.11</v>
      </c>
      <c r="M357" s="166">
        <v>0.09</v>
      </c>
      <c r="N357" s="166">
        <v>0.09</v>
      </c>
      <c r="O357" s="166">
        <v>0.09</v>
      </c>
      <c r="P357" s="166">
        <v>0.1</v>
      </c>
      <c r="Q357" s="178">
        <v>0.09</v>
      </c>
      <c r="R357" s="166">
        <v>0.09</v>
      </c>
      <c r="S357" s="166">
        <v>0.1</v>
      </c>
      <c r="T357" s="166">
        <v>0.04</v>
      </c>
      <c r="U357" s="167">
        <f t="shared" si="16"/>
        <v>0.99999999999999989</v>
      </c>
      <c r="V357" s="163" t="s">
        <v>195</v>
      </c>
      <c r="W357" s="163">
        <v>0.03</v>
      </c>
      <c r="X357" s="163">
        <v>0.08</v>
      </c>
      <c r="Y357" s="163">
        <v>0.09</v>
      </c>
      <c r="Z357" s="162"/>
      <c r="AA357" s="162"/>
      <c r="AB357" s="162"/>
      <c r="AC357" s="162"/>
      <c r="AD357" s="162"/>
      <c r="AE357" s="162"/>
      <c r="AF357" s="162"/>
      <c r="AG357" s="162"/>
      <c r="AH357" s="162"/>
      <c r="AI357" s="170">
        <f t="shared" si="17"/>
        <v>0.2</v>
      </c>
      <c r="AJ357" s="170">
        <f t="shared" si="18"/>
        <v>1</v>
      </c>
      <c r="AK357" s="48"/>
      <c r="AL357" s="72"/>
    </row>
    <row r="358" spans="1:38" ht="45" x14ac:dyDescent="0.2">
      <c r="A358" s="171" t="s">
        <v>673</v>
      </c>
      <c r="B358" s="163" t="s">
        <v>194</v>
      </c>
      <c r="C358" s="162" t="s">
        <v>202</v>
      </c>
      <c r="D358" s="163" t="s">
        <v>674</v>
      </c>
      <c r="E358" s="265" t="s">
        <v>1312</v>
      </c>
      <c r="F358" s="172" t="s">
        <v>884</v>
      </c>
      <c r="G358" s="177">
        <v>45658</v>
      </c>
      <c r="H358" s="177">
        <v>46006</v>
      </c>
      <c r="I358" s="165">
        <v>0.03</v>
      </c>
      <c r="J358" s="165">
        <v>0.08</v>
      </c>
      <c r="K358" s="165">
        <v>0.09</v>
      </c>
      <c r="L358" s="166">
        <v>0.11</v>
      </c>
      <c r="M358" s="166">
        <v>0.09</v>
      </c>
      <c r="N358" s="166">
        <v>0.09</v>
      </c>
      <c r="O358" s="166">
        <v>0.09</v>
      </c>
      <c r="P358" s="166">
        <v>0.1</v>
      </c>
      <c r="Q358" s="178">
        <v>0.09</v>
      </c>
      <c r="R358" s="166">
        <v>0.09</v>
      </c>
      <c r="S358" s="166">
        <v>0.1</v>
      </c>
      <c r="T358" s="166">
        <v>0.04</v>
      </c>
      <c r="U358" s="167">
        <f t="shared" si="16"/>
        <v>0.99999999999999989</v>
      </c>
      <c r="V358" s="163" t="s">
        <v>195</v>
      </c>
      <c r="W358" s="163">
        <v>0.03</v>
      </c>
      <c r="X358" s="163">
        <v>0.08</v>
      </c>
      <c r="Y358" s="163">
        <v>0.09</v>
      </c>
      <c r="Z358" s="162"/>
      <c r="AA358" s="162"/>
      <c r="AB358" s="162"/>
      <c r="AC358" s="162"/>
      <c r="AD358" s="162"/>
      <c r="AE358" s="162"/>
      <c r="AF358" s="162"/>
      <c r="AG358" s="162"/>
      <c r="AH358" s="162"/>
      <c r="AI358" s="170">
        <f t="shared" si="17"/>
        <v>0.2</v>
      </c>
      <c r="AJ358" s="170">
        <f t="shared" si="18"/>
        <v>1</v>
      </c>
      <c r="AK358" s="48"/>
      <c r="AL358" s="72"/>
    </row>
    <row r="359" spans="1:38" ht="45" x14ac:dyDescent="0.2">
      <c r="A359" s="171" t="s">
        <v>673</v>
      </c>
      <c r="B359" s="163" t="s">
        <v>194</v>
      </c>
      <c r="C359" s="162" t="s">
        <v>202</v>
      </c>
      <c r="D359" s="163" t="s">
        <v>674</v>
      </c>
      <c r="E359" s="265" t="s">
        <v>1313</v>
      </c>
      <c r="F359" s="172" t="s">
        <v>885</v>
      </c>
      <c r="G359" s="177">
        <v>45717</v>
      </c>
      <c r="H359" s="177">
        <v>45991</v>
      </c>
      <c r="I359" s="165"/>
      <c r="J359" s="165"/>
      <c r="K359" s="165">
        <v>0.25</v>
      </c>
      <c r="L359" s="166"/>
      <c r="M359" s="166"/>
      <c r="N359" s="166">
        <v>0.25</v>
      </c>
      <c r="O359" s="166"/>
      <c r="P359" s="166"/>
      <c r="Q359" s="178">
        <v>0.3</v>
      </c>
      <c r="R359" s="166"/>
      <c r="S359" s="166">
        <v>0.2</v>
      </c>
      <c r="T359" s="166"/>
      <c r="U359" s="167">
        <f t="shared" si="16"/>
        <v>1</v>
      </c>
      <c r="V359" s="163" t="s">
        <v>195</v>
      </c>
      <c r="W359" s="163">
        <v>0</v>
      </c>
      <c r="X359" s="163">
        <v>0</v>
      </c>
      <c r="Y359" s="163">
        <v>0.25</v>
      </c>
      <c r="Z359" s="162"/>
      <c r="AA359" s="162"/>
      <c r="AB359" s="162"/>
      <c r="AC359" s="162"/>
      <c r="AD359" s="162"/>
      <c r="AE359" s="162"/>
      <c r="AF359" s="162"/>
      <c r="AG359" s="162"/>
      <c r="AH359" s="162"/>
      <c r="AI359" s="170">
        <f t="shared" si="17"/>
        <v>0.25</v>
      </c>
      <c r="AJ359" s="170">
        <f t="shared" si="18"/>
        <v>1</v>
      </c>
      <c r="AK359" s="48"/>
      <c r="AL359" s="72"/>
    </row>
    <row r="360" spans="1:38" ht="30" x14ac:dyDescent="0.2">
      <c r="A360" s="171" t="s">
        <v>673</v>
      </c>
      <c r="B360" s="163" t="s">
        <v>194</v>
      </c>
      <c r="C360" s="162" t="s">
        <v>202</v>
      </c>
      <c r="D360" s="163" t="s">
        <v>674</v>
      </c>
      <c r="E360" s="265" t="s">
        <v>1314</v>
      </c>
      <c r="F360" s="172" t="s">
        <v>886</v>
      </c>
      <c r="G360" s="177">
        <v>45689</v>
      </c>
      <c r="H360" s="177">
        <v>45991</v>
      </c>
      <c r="I360" s="165"/>
      <c r="J360" s="165">
        <v>0.09</v>
      </c>
      <c r="K360" s="165">
        <v>0.09</v>
      </c>
      <c r="L360" s="166">
        <v>0.14000000000000001</v>
      </c>
      <c r="M360" s="166">
        <v>0.09</v>
      </c>
      <c r="N360" s="166">
        <v>0.09</v>
      </c>
      <c r="O360" s="166">
        <v>0.09</v>
      </c>
      <c r="P360" s="166">
        <v>0.09</v>
      </c>
      <c r="Q360" s="178">
        <v>0.14000000000000001</v>
      </c>
      <c r="R360" s="166">
        <v>0.09</v>
      </c>
      <c r="S360" s="166">
        <v>0.09</v>
      </c>
      <c r="T360" s="166"/>
      <c r="U360" s="167">
        <f t="shared" si="16"/>
        <v>0.99999999999999989</v>
      </c>
      <c r="V360" s="163" t="s">
        <v>195</v>
      </c>
      <c r="W360" s="163">
        <v>0</v>
      </c>
      <c r="X360" s="163">
        <v>0.09</v>
      </c>
      <c r="Y360" s="163">
        <v>0.09</v>
      </c>
      <c r="Z360" s="162"/>
      <c r="AA360" s="162"/>
      <c r="AB360" s="162"/>
      <c r="AC360" s="162"/>
      <c r="AD360" s="162"/>
      <c r="AE360" s="162"/>
      <c r="AF360" s="162"/>
      <c r="AG360" s="162"/>
      <c r="AH360" s="162"/>
      <c r="AI360" s="170">
        <f t="shared" si="17"/>
        <v>0.18</v>
      </c>
      <c r="AJ360" s="170">
        <f t="shared" si="18"/>
        <v>1</v>
      </c>
      <c r="AK360" s="48"/>
      <c r="AL360" s="72"/>
    </row>
    <row r="361" spans="1:38" ht="60" x14ac:dyDescent="0.2">
      <c r="A361" s="171" t="s">
        <v>673</v>
      </c>
      <c r="B361" s="163" t="s">
        <v>194</v>
      </c>
      <c r="C361" s="162" t="s">
        <v>206</v>
      </c>
      <c r="D361" s="163" t="s">
        <v>674</v>
      </c>
      <c r="E361" s="265" t="s">
        <v>1315</v>
      </c>
      <c r="F361" s="172" t="s">
        <v>887</v>
      </c>
      <c r="G361" s="177">
        <v>45658</v>
      </c>
      <c r="H361" s="177">
        <v>46006</v>
      </c>
      <c r="I361" s="165">
        <v>0.05</v>
      </c>
      <c r="J361" s="165">
        <v>0.09</v>
      </c>
      <c r="K361" s="165">
        <v>0.09</v>
      </c>
      <c r="L361" s="166">
        <v>0.09</v>
      </c>
      <c r="M361" s="166">
        <v>0.09</v>
      </c>
      <c r="N361" s="166">
        <v>0.09</v>
      </c>
      <c r="O361" s="166">
        <v>0.09</v>
      </c>
      <c r="P361" s="166">
        <v>0.09</v>
      </c>
      <c r="Q361" s="178">
        <v>0.09</v>
      </c>
      <c r="R361" s="166">
        <v>0.09</v>
      </c>
      <c r="S361" s="166">
        <v>0.09</v>
      </c>
      <c r="T361" s="166">
        <v>0.05</v>
      </c>
      <c r="U361" s="167">
        <f t="shared" si="16"/>
        <v>0.99999999999999989</v>
      </c>
      <c r="V361" s="163" t="s">
        <v>195</v>
      </c>
      <c r="W361" s="163">
        <v>0.05</v>
      </c>
      <c r="X361" s="163">
        <v>0.09</v>
      </c>
      <c r="Y361" s="163">
        <v>0.09</v>
      </c>
      <c r="Z361" s="162"/>
      <c r="AA361" s="162"/>
      <c r="AB361" s="162"/>
      <c r="AC361" s="162"/>
      <c r="AD361" s="162"/>
      <c r="AE361" s="162"/>
      <c r="AF361" s="162"/>
      <c r="AG361" s="162"/>
      <c r="AH361" s="162"/>
      <c r="AI361" s="170">
        <f t="shared" si="17"/>
        <v>0.23</v>
      </c>
      <c r="AJ361" s="170">
        <f t="shared" si="18"/>
        <v>1</v>
      </c>
      <c r="AK361" s="48"/>
      <c r="AL361" s="72"/>
    </row>
    <row r="362" spans="1:38" ht="30" x14ac:dyDescent="0.2">
      <c r="A362" s="171" t="s">
        <v>673</v>
      </c>
      <c r="B362" s="163" t="s">
        <v>194</v>
      </c>
      <c r="C362" s="162" t="s">
        <v>202</v>
      </c>
      <c r="D362" s="163" t="s">
        <v>674</v>
      </c>
      <c r="E362" s="265" t="s">
        <v>1316</v>
      </c>
      <c r="F362" s="172" t="s">
        <v>888</v>
      </c>
      <c r="G362" s="177">
        <v>45901</v>
      </c>
      <c r="H362" s="177">
        <v>45930</v>
      </c>
      <c r="I362" s="165"/>
      <c r="J362" s="165"/>
      <c r="K362" s="165"/>
      <c r="L362" s="166"/>
      <c r="M362" s="166"/>
      <c r="N362" s="166"/>
      <c r="O362" s="166"/>
      <c r="P362" s="166"/>
      <c r="Q362" s="178">
        <v>1</v>
      </c>
      <c r="R362" s="166"/>
      <c r="S362" s="166"/>
      <c r="T362" s="166"/>
      <c r="U362" s="167">
        <f t="shared" si="16"/>
        <v>1</v>
      </c>
      <c r="V362" s="163" t="s">
        <v>195</v>
      </c>
      <c r="W362" s="163"/>
      <c r="X362" s="163"/>
      <c r="Y362" s="163"/>
      <c r="Z362" s="162"/>
      <c r="AA362" s="162"/>
      <c r="AB362" s="162"/>
      <c r="AC362" s="162"/>
      <c r="AD362" s="162"/>
      <c r="AE362" s="162"/>
      <c r="AF362" s="162"/>
      <c r="AG362" s="162"/>
      <c r="AH362" s="162"/>
      <c r="AI362" s="170">
        <f t="shared" si="17"/>
        <v>0</v>
      </c>
      <c r="AJ362" s="170" t="s">
        <v>153</v>
      </c>
      <c r="AK362" s="48" t="s">
        <v>519</v>
      </c>
      <c r="AL362" s="72"/>
    </row>
    <row r="363" spans="1:38" ht="30" x14ac:dyDescent="0.2">
      <c r="A363" s="171" t="s">
        <v>673</v>
      </c>
      <c r="B363" s="163" t="s">
        <v>194</v>
      </c>
      <c r="C363" s="162" t="s">
        <v>206</v>
      </c>
      <c r="D363" s="163" t="s">
        <v>674</v>
      </c>
      <c r="E363" s="265" t="s">
        <v>1317</v>
      </c>
      <c r="F363" s="172" t="s">
        <v>743</v>
      </c>
      <c r="G363" s="177">
        <v>45658</v>
      </c>
      <c r="H363" s="177">
        <v>45930</v>
      </c>
      <c r="I363" s="165">
        <v>0.33</v>
      </c>
      <c r="J363" s="165"/>
      <c r="K363" s="165"/>
      <c r="L363" s="166"/>
      <c r="M363" s="166">
        <v>0.33</v>
      </c>
      <c r="N363" s="166"/>
      <c r="O363" s="166"/>
      <c r="P363" s="166"/>
      <c r="Q363" s="178">
        <v>0.34</v>
      </c>
      <c r="R363" s="166"/>
      <c r="S363" s="166"/>
      <c r="T363" s="166"/>
      <c r="U363" s="167">
        <f t="shared" si="16"/>
        <v>1</v>
      </c>
      <c r="V363" s="163" t="s">
        <v>195</v>
      </c>
      <c r="W363" s="163">
        <v>0.33</v>
      </c>
      <c r="X363" s="163">
        <v>0</v>
      </c>
      <c r="Y363" s="163">
        <v>0</v>
      </c>
      <c r="Z363" s="162"/>
      <c r="AA363" s="162"/>
      <c r="AB363" s="162"/>
      <c r="AC363" s="162"/>
      <c r="AD363" s="162"/>
      <c r="AE363" s="162"/>
      <c r="AF363" s="162"/>
      <c r="AG363" s="162"/>
      <c r="AH363" s="162"/>
      <c r="AI363" s="170">
        <f t="shared" si="17"/>
        <v>0.33</v>
      </c>
      <c r="AJ363" s="170">
        <f t="shared" si="18"/>
        <v>1</v>
      </c>
      <c r="AK363" s="48"/>
      <c r="AL363" s="72"/>
    </row>
    <row r="364" spans="1:38" ht="30" x14ac:dyDescent="0.2">
      <c r="A364" s="171" t="s">
        <v>673</v>
      </c>
      <c r="B364" s="163" t="s">
        <v>194</v>
      </c>
      <c r="C364" s="162" t="s">
        <v>206</v>
      </c>
      <c r="D364" s="163" t="s">
        <v>674</v>
      </c>
      <c r="E364" s="265" t="s">
        <v>1318</v>
      </c>
      <c r="F364" s="172" t="s">
        <v>744</v>
      </c>
      <c r="G364" s="177">
        <v>45658</v>
      </c>
      <c r="H364" s="177">
        <v>46006</v>
      </c>
      <c r="I364" s="165">
        <v>7.0000000000000007E-2</v>
      </c>
      <c r="J364" s="165">
        <v>0.09</v>
      </c>
      <c r="K364" s="165">
        <v>0.09</v>
      </c>
      <c r="L364" s="166">
        <v>0.09</v>
      </c>
      <c r="M364" s="166">
        <v>0.09</v>
      </c>
      <c r="N364" s="166">
        <v>0.09</v>
      </c>
      <c r="O364" s="166">
        <v>0.09</v>
      </c>
      <c r="P364" s="166">
        <v>0.09</v>
      </c>
      <c r="Q364" s="178">
        <v>0.09</v>
      </c>
      <c r="R364" s="166">
        <v>0.09</v>
      </c>
      <c r="S364" s="166">
        <v>0.09</v>
      </c>
      <c r="T364" s="166">
        <v>0.03</v>
      </c>
      <c r="U364" s="167">
        <f t="shared" si="16"/>
        <v>0.99999999999999978</v>
      </c>
      <c r="V364" s="163" t="s">
        <v>195</v>
      </c>
      <c r="W364" s="163">
        <v>7.0000000000000007E-2</v>
      </c>
      <c r="X364" s="163">
        <v>0.09</v>
      </c>
      <c r="Y364" s="163">
        <v>0.09</v>
      </c>
      <c r="Z364" s="162"/>
      <c r="AA364" s="162"/>
      <c r="AB364" s="162"/>
      <c r="AC364" s="162"/>
      <c r="AD364" s="162"/>
      <c r="AE364" s="162"/>
      <c r="AF364" s="162"/>
      <c r="AG364" s="162"/>
      <c r="AH364" s="162"/>
      <c r="AI364" s="170">
        <f t="shared" si="17"/>
        <v>0.25</v>
      </c>
      <c r="AJ364" s="170">
        <f t="shared" si="18"/>
        <v>1</v>
      </c>
      <c r="AK364" s="48"/>
      <c r="AL364" s="72"/>
    </row>
    <row r="365" spans="1:38" ht="30" x14ac:dyDescent="0.2">
      <c r="A365" s="171" t="s">
        <v>673</v>
      </c>
      <c r="B365" s="163" t="s">
        <v>194</v>
      </c>
      <c r="C365" s="162" t="s">
        <v>206</v>
      </c>
      <c r="D365" s="163" t="s">
        <v>674</v>
      </c>
      <c r="E365" s="265" t="s">
        <v>1319</v>
      </c>
      <c r="F365" s="172" t="s">
        <v>794</v>
      </c>
      <c r="G365" s="177">
        <v>45658</v>
      </c>
      <c r="H365" s="177">
        <v>46006</v>
      </c>
      <c r="I365" s="165">
        <v>0.09</v>
      </c>
      <c r="J365" s="165">
        <v>0.09</v>
      </c>
      <c r="K365" s="165">
        <v>0.09</v>
      </c>
      <c r="L365" s="166">
        <v>0.09</v>
      </c>
      <c r="M365" s="166">
        <v>0.09</v>
      </c>
      <c r="N365" s="166">
        <v>0.09</v>
      </c>
      <c r="O365" s="166">
        <v>0.09</v>
      </c>
      <c r="P365" s="166">
        <v>0.09</v>
      </c>
      <c r="Q365" s="178">
        <v>0.09</v>
      </c>
      <c r="R365" s="166">
        <v>0.09</v>
      </c>
      <c r="S365" s="166">
        <v>0.09</v>
      </c>
      <c r="T365" s="166">
        <v>0.01</v>
      </c>
      <c r="U365" s="167">
        <f t="shared" si="16"/>
        <v>0.99999999999999978</v>
      </c>
      <c r="V365" s="163" t="s">
        <v>195</v>
      </c>
      <c r="W365" s="163">
        <v>0.09</v>
      </c>
      <c r="X365" s="163">
        <v>0.09</v>
      </c>
      <c r="Y365" s="163">
        <v>0.09</v>
      </c>
      <c r="Z365" s="162"/>
      <c r="AA365" s="162"/>
      <c r="AB365" s="162"/>
      <c r="AC365" s="162"/>
      <c r="AD365" s="162"/>
      <c r="AE365" s="162"/>
      <c r="AF365" s="162"/>
      <c r="AG365" s="162"/>
      <c r="AH365" s="162"/>
      <c r="AI365" s="170">
        <f t="shared" si="17"/>
        <v>0.27</v>
      </c>
      <c r="AJ365" s="170">
        <f t="shared" si="18"/>
        <v>1</v>
      </c>
      <c r="AK365" s="48"/>
      <c r="AL365" s="72"/>
    </row>
    <row r="366" spans="1:38" ht="30" x14ac:dyDescent="0.2">
      <c r="A366" s="171" t="s">
        <v>673</v>
      </c>
      <c r="B366" s="163" t="s">
        <v>194</v>
      </c>
      <c r="C366" s="162" t="s">
        <v>206</v>
      </c>
      <c r="D366" s="163" t="s">
        <v>674</v>
      </c>
      <c r="E366" s="265" t="s">
        <v>1320</v>
      </c>
      <c r="F366" s="172" t="s">
        <v>684</v>
      </c>
      <c r="G366" s="177">
        <v>45658</v>
      </c>
      <c r="H366" s="177">
        <v>46006</v>
      </c>
      <c r="I366" s="165">
        <v>0.09</v>
      </c>
      <c r="J366" s="165">
        <v>0.09</v>
      </c>
      <c r="K366" s="165">
        <v>0.09</v>
      </c>
      <c r="L366" s="166">
        <v>0.09</v>
      </c>
      <c r="M366" s="166">
        <v>0.09</v>
      </c>
      <c r="N366" s="166">
        <v>0.09</v>
      </c>
      <c r="O366" s="166">
        <v>0.09</v>
      </c>
      <c r="P366" s="166">
        <v>0.09</v>
      </c>
      <c r="Q366" s="178">
        <v>0.09</v>
      </c>
      <c r="R366" s="166">
        <v>0.09</v>
      </c>
      <c r="S366" s="166">
        <v>0.09</v>
      </c>
      <c r="T366" s="166">
        <v>0.01</v>
      </c>
      <c r="U366" s="167">
        <f t="shared" si="16"/>
        <v>0.99999999999999978</v>
      </c>
      <c r="V366" s="163" t="s">
        <v>195</v>
      </c>
      <c r="W366" s="163">
        <v>0.09</v>
      </c>
      <c r="X366" s="163">
        <v>0.09</v>
      </c>
      <c r="Y366" s="163">
        <v>0.09</v>
      </c>
      <c r="Z366" s="162"/>
      <c r="AA366" s="162"/>
      <c r="AB366" s="162"/>
      <c r="AC366" s="162"/>
      <c r="AD366" s="162"/>
      <c r="AE366" s="162"/>
      <c r="AF366" s="162"/>
      <c r="AG366" s="162"/>
      <c r="AH366" s="162"/>
      <c r="AI366" s="170">
        <f t="shared" si="17"/>
        <v>0.27</v>
      </c>
      <c r="AJ366" s="170">
        <f t="shared" si="18"/>
        <v>1</v>
      </c>
      <c r="AK366" s="48"/>
      <c r="AL366" s="72"/>
    </row>
    <row r="367" spans="1:38" ht="30" x14ac:dyDescent="0.2">
      <c r="A367" s="171" t="s">
        <v>673</v>
      </c>
      <c r="B367" s="163" t="s">
        <v>194</v>
      </c>
      <c r="C367" s="162" t="s">
        <v>206</v>
      </c>
      <c r="D367" s="163" t="s">
        <v>674</v>
      </c>
      <c r="E367" s="265" t="s">
        <v>1321</v>
      </c>
      <c r="F367" s="172" t="s">
        <v>785</v>
      </c>
      <c r="G367" s="177">
        <v>45658</v>
      </c>
      <c r="H367" s="177">
        <v>46006</v>
      </c>
      <c r="I367" s="165">
        <v>0.09</v>
      </c>
      <c r="J367" s="165">
        <v>0.09</v>
      </c>
      <c r="K367" s="165">
        <v>0.09</v>
      </c>
      <c r="L367" s="166">
        <v>0.09</v>
      </c>
      <c r="M367" s="166">
        <v>0.09</v>
      </c>
      <c r="N367" s="166">
        <v>0.09</v>
      </c>
      <c r="O367" s="166">
        <v>0.09</v>
      </c>
      <c r="P367" s="166">
        <v>0.09</v>
      </c>
      <c r="Q367" s="178">
        <v>0.09</v>
      </c>
      <c r="R367" s="166">
        <v>0.09</v>
      </c>
      <c r="S367" s="166">
        <v>0.09</v>
      </c>
      <c r="T367" s="166">
        <v>0.01</v>
      </c>
      <c r="U367" s="167">
        <f t="shared" si="16"/>
        <v>0.99999999999999978</v>
      </c>
      <c r="V367" s="163" t="s">
        <v>195</v>
      </c>
      <c r="W367" s="163">
        <v>0.09</v>
      </c>
      <c r="X367" s="163">
        <v>0.09</v>
      </c>
      <c r="Y367" s="163">
        <v>0.09</v>
      </c>
      <c r="Z367" s="162"/>
      <c r="AA367" s="162"/>
      <c r="AB367" s="162"/>
      <c r="AC367" s="162"/>
      <c r="AD367" s="162"/>
      <c r="AE367" s="162"/>
      <c r="AF367" s="162"/>
      <c r="AG367" s="162"/>
      <c r="AH367" s="162"/>
      <c r="AI367" s="170">
        <f t="shared" si="17"/>
        <v>0.27</v>
      </c>
      <c r="AJ367" s="170">
        <f t="shared" si="18"/>
        <v>1</v>
      </c>
      <c r="AK367" s="48"/>
      <c r="AL367" s="72"/>
    </row>
    <row r="368" spans="1:38" ht="30" x14ac:dyDescent="0.2">
      <c r="A368" s="171" t="s">
        <v>673</v>
      </c>
      <c r="B368" s="163" t="s">
        <v>194</v>
      </c>
      <c r="C368" s="162" t="s">
        <v>202</v>
      </c>
      <c r="D368" s="163" t="s">
        <v>674</v>
      </c>
      <c r="E368" s="265" t="s">
        <v>1322</v>
      </c>
      <c r="F368" s="172" t="s">
        <v>705</v>
      </c>
      <c r="G368" s="177">
        <v>45658</v>
      </c>
      <c r="H368" s="177">
        <v>46006</v>
      </c>
      <c r="I368" s="165">
        <v>0.3</v>
      </c>
      <c r="J368" s="165"/>
      <c r="K368" s="165"/>
      <c r="L368" s="166"/>
      <c r="M368" s="166"/>
      <c r="N368" s="166"/>
      <c r="O368" s="166"/>
      <c r="P368" s="166"/>
      <c r="Q368" s="178"/>
      <c r="R368" s="166"/>
      <c r="S368" s="166">
        <v>0.3</v>
      </c>
      <c r="T368" s="166">
        <v>0.4</v>
      </c>
      <c r="U368" s="167">
        <f t="shared" si="16"/>
        <v>1</v>
      </c>
      <c r="V368" s="163" t="s">
        <v>195</v>
      </c>
      <c r="W368" s="163">
        <v>0.3</v>
      </c>
      <c r="X368" s="163">
        <v>0</v>
      </c>
      <c r="Y368" s="163">
        <v>0</v>
      </c>
      <c r="Z368" s="162"/>
      <c r="AA368" s="162"/>
      <c r="AB368" s="162"/>
      <c r="AC368" s="162"/>
      <c r="AD368" s="162"/>
      <c r="AE368" s="162"/>
      <c r="AF368" s="162"/>
      <c r="AG368" s="162"/>
      <c r="AH368" s="162"/>
      <c r="AI368" s="170">
        <f t="shared" si="17"/>
        <v>0.3</v>
      </c>
      <c r="AJ368" s="170">
        <f t="shared" si="18"/>
        <v>1</v>
      </c>
      <c r="AK368" s="48"/>
      <c r="AL368" s="72"/>
    </row>
    <row r="369" spans="1:38" ht="45" x14ac:dyDescent="0.2">
      <c r="A369" s="171" t="s">
        <v>673</v>
      </c>
      <c r="B369" s="163" t="s">
        <v>207</v>
      </c>
      <c r="C369" s="176" t="s">
        <v>211</v>
      </c>
      <c r="D369" s="163" t="s">
        <v>674</v>
      </c>
      <c r="E369" s="264" t="s">
        <v>1323</v>
      </c>
      <c r="F369" s="172" t="s">
        <v>889</v>
      </c>
      <c r="G369" s="215">
        <v>45658</v>
      </c>
      <c r="H369" s="215">
        <v>46022</v>
      </c>
      <c r="I369" s="165"/>
      <c r="J369" s="165"/>
      <c r="K369" s="175">
        <v>0.1</v>
      </c>
      <c r="L369" s="166"/>
      <c r="M369" s="166"/>
      <c r="N369" s="173">
        <v>0.3</v>
      </c>
      <c r="O369" s="167"/>
      <c r="P369" s="167"/>
      <c r="Q369" s="173">
        <v>0.3</v>
      </c>
      <c r="R369" s="167"/>
      <c r="S369" s="167"/>
      <c r="T369" s="173">
        <v>0.3</v>
      </c>
      <c r="U369" s="167">
        <f t="shared" si="16"/>
        <v>1</v>
      </c>
      <c r="V369" s="163" t="s">
        <v>208</v>
      </c>
      <c r="W369" s="163"/>
      <c r="X369" s="163"/>
      <c r="Y369" s="173">
        <v>0.1</v>
      </c>
      <c r="Z369" s="162"/>
      <c r="AA369" s="162"/>
      <c r="AB369" s="162"/>
      <c r="AC369" s="162"/>
      <c r="AD369" s="162"/>
      <c r="AE369" s="162"/>
      <c r="AF369" s="162"/>
      <c r="AG369" s="162"/>
      <c r="AH369" s="162"/>
      <c r="AI369" s="170">
        <f t="shared" si="17"/>
        <v>0.1</v>
      </c>
      <c r="AJ369" s="170">
        <f t="shared" si="18"/>
        <v>1</v>
      </c>
      <c r="AK369" s="48"/>
      <c r="AL369" s="72"/>
    </row>
    <row r="370" spans="1:38" ht="45" x14ac:dyDescent="0.2">
      <c r="A370" s="171" t="s">
        <v>673</v>
      </c>
      <c r="B370" s="163" t="s">
        <v>207</v>
      </c>
      <c r="C370" s="176" t="s">
        <v>211</v>
      </c>
      <c r="D370" s="163" t="s">
        <v>674</v>
      </c>
      <c r="E370" s="264" t="s">
        <v>1324</v>
      </c>
      <c r="F370" s="172" t="s">
        <v>890</v>
      </c>
      <c r="G370" s="215">
        <v>45658</v>
      </c>
      <c r="H370" s="215">
        <v>46022</v>
      </c>
      <c r="I370" s="165"/>
      <c r="J370" s="165"/>
      <c r="K370" s="175">
        <v>0.3</v>
      </c>
      <c r="L370" s="166"/>
      <c r="M370" s="166"/>
      <c r="N370" s="173">
        <v>0.2</v>
      </c>
      <c r="O370" s="167"/>
      <c r="P370" s="167"/>
      <c r="Q370" s="173">
        <v>0.3</v>
      </c>
      <c r="R370" s="167"/>
      <c r="S370" s="167"/>
      <c r="T370" s="173">
        <v>0.2</v>
      </c>
      <c r="U370" s="167">
        <f t="shared" si="16"/>
        <v>1</v>
      </c>
      <c r="V370" s="163" t="s">
        <v>208</v>
      </c>
      <c r="W370" s="163"/>
      <c r="X370" s="163"/>
      <c r="Y370" s="173">
        <v>0.3</v>
      </c>
      <c r="Z370" s="162"/>
      <c r="AA370" s="162"/>
      <c r="AB370" s="162"/>
      <c r="AC370" s="162"/>
      <c r="AD370" s="162"/>
      <c r="AE370" s="162"/>
      <c r="AF370" s="162"/>
      <c r="AG370" s="162"/>
      <c r="AH370" s="162"/>
      <c r="AI370" s="170">
        <f t="shared" si="17"/>
        <v>0.3</v>
      </c>
      <c r="AJ370" s="170">
        <f t="shared" si="18"/>
        <v>1</v>
      </c>
      <c r="AK370" s="48"/>
      <c r="AL370" s="72"/>
    </row>
    <row r="371" spans="1:38" ht="45" x14ac:dyDescent="0.2">
      <c r="A371" s="171" t="s">
        <v>673</v>
      </c>
      <c r="B371" s="163" t="s">
        <v>207</v>
      </c>
      <c r="C371" s="176" t="s">
        <v>211</v>
      </c>
      <c r="D371" s="163" t="s">
        <v>674</v>
      </c>
      <c r="E371" s="264" t="s">
        <v>1325</v>
      </c>
      <c r="F371" s="172" t="s">
        <v>891</v>
      </c>
      <c r="G371" s="215">
        <v>45658</v>
      </c>
      <c r="H371" s="215">
        <v>46022</v>
      </c>
      <c r="I371" s="165"/>
      <c r="J371" s="165"/>
      <c r="K371" s="175">
        <v>0.2</v>
      </c>
      <c r="L371" s="166"/>
      <c r="M371" s="166"/>
      <c r="N371" s="173">
        <v>0.3</v>
      </c>
      <c r="O371" s="167"/>
      <c r="P371" s="167"/>
      <c r="Q371" s="173">
        <v>0.3</v>
      </c>
      <c r="R371" s="167"/>
      <c r="S371" s="167"/>
      <c r="T371" s="173">
        <v>0.2</v>
      </c>
      <c r="U371" s="167">
        <f t="shared" si="16"/>
        <v>1</v>
      </c>
      <c r="V371" s="163" t="s">
        <v>208</v>
      </c>
      <c r="W371" s="163"/>
      <c r="X371" s="163"/>
      <c r="Y371" s="173">
        <v>0.2</v>
      </c>
      <c r="Z371" s="162"/>
      <c r="AA371" s="162"/>
      <c r="AB371" s="162"/>
      <c r="AC371" s="162"/>
      <c r="AD371" s="162"/>
      <c r="AE371" s="162"/>
      <c r="AF371" s="162"/>
      <c r="AG371" s="162"/>
      <c r="AH371" s="162"/>
      <c r="AI371" s="170">
        <f t="shared" si="17"/>
        <v>0.2</v>
      </c>
      <c r="AJ371" s="170">
        <f t="shared" si="18"/>
        <v>1</v>
      </c>
      <c r="AK371" s="48"/>
      <c r="AL371" s="72"/>
    </row>
    <row r="372" spans="1:38" ht="45" x14ac:dyDescent="0.2">
      <c r="A372" s="171" t="s">
        <v>673</v>
      </c>
      <c r="B372" s="163" t="s">
        <v>207</v>
      </c>
      <c r="C372" s="176" t="s">
        <v>211</v>
      </c>
      <c r="D372" s="163" t="s">
        <v>674</v>
      </c>
      <c r="E372" s="264" t="s">
        <v>1326</v>
      </c>
      <c r="F372" s="172" t="s">
        <v>892</v>
      </c>
      <c r="G372" s="215">
        <v>45658</v>
      </c>
      <c r="H372" s="215">
        <v>46022</v>
      </c>
      <c r="I372" s="165"/>
      <c r="J372" s="165"/>
      <c r="K372" s="175">
        <v>0.1</v>
      </c>
      <c r="L372" s="166"/>
      <c r="M372" s="166"/>
      <c r="N372" s="173">
        <v>0.3</v>
      </c>
      <c r="O372" s="167"/>
      <c r="P372" s="167"/>
      <c r="Q372" s="173">
        <v>0.3</v>
      </c>
      <c r="R372" s="167"/>
      <c r="S372" s="167"/>
      <c r="T372" s="173">
        <v>0.3</v>
      </c>
      <c r="U372" s="167">
        <f t="shared" si="16"/>
        <v>1</v>
      </c>
      <c r="V372" s="163" t="s">
        <v>208</v>
      </c>
      <c r="W372" s="163"/>
      <c r="X372" s="163"/>
      <c r="Y372" s="173">
        <v>0.1</v>
      </c>
      <c r="Z372" s="162"/>
      <c r="AA372" s="162"/>
      <c r="AB372" s="162"/>
      <c r="AC372" s="162"/>
      <c r="AD372" s="162"/>
      <c r="AE372" s="162"/>
      <c r="AF372" s="162"/>
      <c r="AG372" s="162"/>
      <c r="AH372" s="162"/>
      <c r="AI372" s="170">
        <f t="shared" si="17"/>
        <v>0.1</v>
      </c>
      <c r="AJ372" s="170">
        <f t="shared" si="18"/>
        <v>1</v>
      </c>
      <c r="AK372" s="48"/>
      <c r="AL372" s="72"/>
    </row>
    <row r="373" spans="1:38" ht="60" x14ac:dyDescent="0.2">
      <c r="A373" s="171" t="s">
        <v>673</v>
      </c>
      <c r="B373" s="163" t="s">
        <v>207</v>
      </c>
      <c r="C373" s="176" t="s">
        <v>211</v>
      </c>
      <c r="D373" s="163" t="s">
        <v>674</v>
      </c>
      <c r="E373" s="264" t="s">
        <v>1327</v>
      </c>
      <c r="F373" s="172" t="s">
        <v>893</v>
      </c>
      <c r="G373" s="215">
        <v>45658</v>
      </c>
      <c r="H373" s="215">
        <v>46022</v>
      </c>
      <c r="I373" s="165"/>
      <c r="J373" s="165"/>
      <c r="K373" s="175">
        <v>0.1</v>
      </c>
      <c r="L373" s="166"/>
      <c r="M373" s="166"/>
      <c r="N373" s="173">
        <v>0.3</v>
      </c>
      <c r="O373" s="167"/>
      <c r="P373" s="167"/>
      <c r="Q373" s="173">
        <v>0.3</v>
      </c>
      <c r="R373" s="167"/>
      <c r="S373" s="167"/>
      <c r="T373" s="173">
        <v>0.3</v>
      </c>
      <c r="U373" s="167">
        <f t="shared" si="16"/>
        <v>1</v>
      </c>
      <c r="V373" s="163" t="s">
        <v>208</v>
      </c>
      <c r="W373" s="163"/>
      <c r="X373" s="163"/>
      <c r="Y373" s="173">
        <v>0.1</v>
      </c>
      <c r="Z373" s="162"/>
      <c r="AA373" s="162"/>
      <c r="AB373" s="162"/>
      <c r="AC373" s="162"/>
      <c r="AD373" s="162"/>
      <c r="AE373" s="162"/>
      <c r="AF373" s="162"/>
      <c r="AG373" s="162"/>
      <c r="AH373" s="162"/>
      <c r="AI373" s="170">
        <f t="shared" si="17"/>
        <v>0.1</v>
      </c>
      <c r="AJ373" s="170">
        <f t="shared" si="18"/>
        <v>1</v>
      </c>
      <c r="AK373" s="48"/>
      <c r="AL373" s="72"/>
    </row>
    <row r="374" spans="1:38" ht="45" x14ac:dyDescent="0.2">
      <c r="A374" s="171" t="s">
        <v>673</v>
      </c>
      <c r="B374" s="163" t="s">
        <v>207</v>
      </c>
      <c r="C374" s="176" t="s">
        <v>211</v>
      </c>
      <c r="D374" s="163" t="s">
        <v>674</v>
      </c>
      <c r="E374" s="264" t="s">
        <v>1328</v>
      </c>
      <c r="F374" s="172" t="s">
        <v>894</v>
      </c>
      <c r="G374" s="215">
        <v>45658</v>
      </c>
      <c r="H374" s="215">
        <v>46022</v>
      </c>
      <c r="I374" s="165"/>
      <c r="J374" s="165"/>
      <c r="K374" s="175">
        <v>0.2</v>
      </c>
      <c r="L374" s="166"/>
      <c r="M374" s="166"/>
      <c r="N374" s="173">
        <v>0.3</v>
      </c>
      <c r="O374" s="167"/>
      <c r="P374" s="167"/>
      <c r="Q374" s="173">
        <v>0.3</v>
      </c>
      <c r="R374" s="167"/>
      <c r="S374" s="167"/>
      <c r="T374" s="173">
        <v>0.2</v>
      </c>
      <c r="U374" s="167">
        <f t="shared" si="16"/>
        <v>1</v>
      </c>
      <c r="V374" s="163" t="s">
        <v>208</v>
      </c>
      <c r="W374" s="163"/>
      <c r="X374" s="163"/>
      <c r="Y374" s="173">
        <v>0.2</v>
      </c>
      <c r="Z374" s="162"/>
      <c r="AA374" s="162"/>
      <c r="AB374" s="162"/>
      <c r="AC374" s="162"/>
      <c r="AD374" s="162"/>
      <c r="AE374" s="162"/>
      <c r="AF374" s="162"/>
      <c r="AG374" s="162"/>
      <c r="AH374" s="162"/>
      <c r="AI374" s="170">
        <f t="shared" si="17"/>
        <v>0.2</v>
      </c>
      <c r="AJ374" s="170">
        <f t="shared" si="18"/>
        <v>1</v>
      </c>
      <c r="AK374" s="48"/>
      <c r="AL374" s="72"/>
    </row>
    <row r="375" spans="1:38" ht="45" x14ac:dyDescent="0.2">
      <c r="A375" s="171" t="s">
        <v>673</v>
      </c>
      <c r="B375" s="163" t="s">
        <v>207</v>
      </c>
      <c r="C375" s="216" t="s">
        <v>213</v>
      </c>
      <c r="D375" s="163" t="s">
        <v>674</v>
      </c>
      <c r="E375" s="264" t="s">
        <v>1329</v>
      </c>
      <c r="F375" s="172" t="s">
        <v>895</v>
      </c>
      <c r="G375" s="215">
        <v>45658</v>
      </c>
      <c r="H375" s="215">
        <v>46022</v>
      </c>
      <c r="I375" s="165"/>
      <c r="J375" s="165"/>
      <c r="K375" s="175">
        <v>0.2</v>
      </c>
      <c r="L375" s="173"/>
      <c r="M375" s="166"/>
      <c r="N375" s="173">
        <v>0.3</v>
      </c>
      <c r="O375" s="167"/>
      <c r="P375" s="173"/>
      <c r="Q375" s="173">
        <v>0.3</v>
      </c>
      <c r="R375" s="167"/>
      <c r="S375" s="167"/>
      <c r="T375" s="173">
        <v>0.2</v>
      </c>
      <c r="U375" s="167">
        <f t="shared" si="16"/>
        <v>1</v>
      </c>
      <c r="V375" s="163" t="s">
        <v>208</v>
      </c>
      <c r="W375" s="163"/>
      <c r="X375" s="163"/>
      <c r="Y375" s="173">
        <v>0.2</v>
      </c>
      <c r="Z375" s="162"/>
      <c r="AA375" s="162"/>
      <c r="AB375" s="162"/>
      <c r="AC375" s="162"/>
      <c r="AD375" s="162"/>
      <c r="AE375" s="162"/>
      <c r="AF375" s="162"/>
      <c r="AG375" s="162"/>
      <c r="AH375" s="162"/>
      <c r="AI375" s="170">
        <f t="shared" si="17"/>
        <v>0.2</v>
      </c>
      <c r="AJ375" s="170">
        <f t="shared" si="18"/>
        <v>1</v>
      </c>
      <c r="AK375" s="48"/>
      <c r="AL375" s="72"/>
    </row>
    <row r="376" spans="1:38" ht="30" x14ac:dyDescent="0.2">
      <c r="A376" s="171" t="s">
        <v>673</v>
      </c>
      <c r="B376" s="163" t="s">
        <v>207</v>
      </c>
      <c r="C376" s="216" t="s">
        <v>213</v>
      </c>
      <c r="D376" s="163" t="s">
        <v>674</v>
      </c>
      <c r="E376" s="264" t="s">
        <v>1330</v>
      </c>
      <c r="F376" s="172" t="s">
        <v>896</v>
      </c>
      <c r="G376" s="215">
        <v>45658</v>
      </c>
      <c r="H376" s="215">
        <v>46022</v>
      </c>
      <c r="I376" s="165"/>
      <c r="J376" s="165"/>
      <c r="K376" s="175">
        <v>0.2</v>
      </c>
      <c r="L376" s="173"/>
      <c r="M376" s="166"/>
      <c r="N376" s="173">
        <v>0.3</v>
      </c>
      <c r="O376" s="167"/>
      <c r="P376" s="173"/>
      <c r="Q376" s="173">
        <v>0.3</v>
      </c>
      <c r="R376" s="167"/>
      <c r="S376" s="167"/>
      <c r="T376" s="173">
        <v>0.2</v>
      </c>
      <c r="U376" s="167">
        <f t="shared" si="16"/>
        <v>1</v>
      </c>
      <c r="V376" s="163" t="s">
        <v>208</v>
      </c>
      <c r="W376" s="163"/>
      <c r="X376" s="163"/>
      <c r="Y376" s="173">
        <v>0.2</v>
      </c>
      <c r="Z376" s="162"/>
      <c r="AA376" s="162"/>
      <c r="AB376" s="162"/>
      <c r="AC376" s="162"/>
      <c r="AD376" s="162"/>
      <c r="AE376" s="162"/>
      <c r="AF376" s="162"/>
      <c r="AG376" s="162"/>
      <c r="AH376" s="162"/>
      <c r="AI376" s="170">
        <f t="shared" si="17"/>
        <v>0.2</v>
      </c>
      <c r="AJ376" s="170">
        <f t="shared" si="18"/>
        <v>1</v>
      </c>
      <c r="AK376" s="48"/>
      <c r="AL376" s="72"/>
    </row>
    <row r="377" spans="1:38" ht="30" x14ac:dyDescent="0.2">
      <c r="A377" s="171" t="s">
        <v>673</v>
      </c>
      <c r="B377" s="163" t="s">
        <v>207</v>
      </c>
      <c r="C377" s="216" t="s">
        <v>213</v>
      </c>
      <c r="D377" s="163" t="s">
        <v>674</v>
      </c>
      <c r="E377" s="264" t="s">
        <v>1331</v>
      </c>
      <c r="F377" s="172" t="s">
        <v>897</v>
      </c>
      <c r="G377" s="215">
        <v>45658</v>
      </c>
      <c r="H377" s="215">
        <v>46022</v>
      </c>
      <c r="I377" s="175"/>
      <c r="J377" s="165"/>
      <c r="K377" s="175">
        <v>0.4</v>
      </c>
      <c r="L377" s="173"/>
      <c r="M377" s="166"/>
      <c r="N377" s="173">
        <v>0.4</v>
      </c>
      <c r="O377" s="167"/>
      <c r="P377" s="173"/>
      <c r="Q377" s="173">
        <v>0.1</v>
      </c>
      <c r="R377" s="167"/>
      <c r="S377" s="167"/>
      <c r="T377" s="173">
        <v>0.1</v>
      </c>
      <c r="U377" s="167">
        <f t="shared" si="16"/>
        <v>1</v>
      </c>
      <c r="V377" s="163" t="s">
        <v>208</v>
      </c>
      <c r="W377" s="163"/>
      <c r="X377" s="163"/>
      <c r="Y377" s="173">
        <v>0.4</v>
      </c>
      <c r="Z377" s="162"/>
      <c r="AA377" s="162"/>
      <c r="AB377" s="162"/>
      <c r="AC377" s="162"/>
      <c r="AD377" s="162"/>
      <c r="AE377" s="162"/>
      <c r="AF377" s="162"/>
      <c r="AG377" s="162"/>
      <c r="AH377" s="162"/>
      <c r="AI377" s="170">
        <f t="shared" si="17"/>
        <v>0.4</v>
      </c>
      <c r="AJ377" s="170">
        <f t="shared" si="18"/>
        <v>1</v>
      </c>
      <c r="AK377" s="48"/>
      <c r="AL377" s="72"/>
    </row>
    <row r="378" spans="1:38" ht="45" x14ac:dyDescent="0.2">
      <c r="A378" s="171" t="s">
        <v>673</v>
      </c>
      <c r="B378" s="163" t="s">
        <v>207</v>
      </c>
      <c r="C378" s="216" t="s">
        <v>213</v>
      </c>
      <c r="D378" s="163" t="s">
        <v>674</v>
      </c>
      <c r="E378" s="264" t="s">
        <v>1332</v>
      </c>
      <c r="F378" s="172" t="s">
        <v>898</v>
      </c>
      <c r="G378" s="215">
        <v>45658</v>
      </c>
      <c r="H378" s="215">
        <v>46022</v>
      </c>
      <c r="I378" s="213"/>
      <c r="J378" s="217"/>
      <c r="K378" s="175">
        <v>0.2</v>
      </c>
      <c r="L378" s="173"/>
      <c r="M378" s="214"/>
      <c r="N378" s="173">
        <v>0.3</v>
      </c>
      <c r="O378" s="214"/>
      <c r="P378" s="173"/>
      <c r="Q378" s="173">
        <v>0.3</v>
      </c>
      <c r="R378" s="214"/>
      <c r="S378" s="214"/>
      <c r="T378" s="173">
        <v>0.2</v>
      </c>
      <c r="U378" s="167">
        <f t="shared" si="16"/>
        <v>1</v>
      </c>
      <c r="V378" s="163" t="s">
        <v>208</v>
      </c>
      <c r="W378" s="163"/>
      <c r="X378" s="163"/>
      <c r="Y378" s="173">
        <v>0.2</v>
      </c>
      <c r="Z378" s="162"/>
      <c r="AA378" s="162"/>
      <c r="AB378" s="162"/>
      <c r="AC378" s="162"/>
      <c r="AD378" s="162"/>
      <c r="AE378" s="162"/>
      <c r="AF378" s="162"/>
      <c r="AG378" s="162"/>
      <c r="AH378" s="162"/>
      <c r="AI378" s="170">
        <f t="shared" si="17"/>
        <v>0.2</v>
      </c>
      <c r="AJ378" s="170">
        <f t="shared" si="18"/>
        <v>1</v>
      </c>
      <c r="AK378" s="48"/>
      <c r="AL378" s="72"/>
    </row>
    <row r="379" spans="1:38" ht="76.5" x14ac:dyDescent="0.2">
      <c r="A379" s="171" t="s">
        <v>673</v>
      </c>
      <c r="B379" s="163" t="s">
        <v>207</v>
      </c>
      <c r="C379" s="216" t="s">
        <v>213</v>
      </c>
      <c r="D379" s="163" t="s">
        <v>674</v>
      </c>
      <c r="E379" s="264" t="s">
        <v>1333</v>
      </c>
      <c r="F379" s="172" t="s">
        <v>899</v>
      </c>
      <c r="G379" s="215">
        <v>45658</v>
      </c>
      <c r="H379" s="215">
        <v>46022</v>
      </c>
      <c r="I379" s="213"/>
      <c r="J379" s="217"/>
      <c r="K379" s="175"/>
      <c r="L379" s="173">
        <v>0.34</v>
      </c>
      <c r="M379" s="214"/>
      <c r="N379" s="173"/>
      <c r="O379" s="214"/>
      <c r="P379" s="173">
        <v>0.33</v>
      </c>
      <c r="Q379" s="173"/>
      <c r="R379" s="214"/>
      <c r="S379" s="214"/>
      <c r="T379" s="173">
        <v>0.33</v>
      </c>
      <c r="U379" s="167">
        <f t="shared" si="16"/>
        <v>1</v>
      </c>
      <c r="V379" s="163" t="s">
        <v>208</v>
      </c>
      <c r="W379" s="163"/>
      <c r="X379" s="163"/>
      <c r="Y379" s="173">
        <v>0.2</v>
      </c>
      <c r="Z379" s="162"/>
      <c r="AA379" s="162"/>
      <c r="AB379" s="162"/>
      <c r="AC379" s="162"/>
      <c r="AD379" s="162"/>
      <c r="AE379" s="162"/>
      <c r="AF379" s="162"/>
      <c r="AG379" s="162"/>
      <c r="AH379" s="162"/>
      <c r="AI379" s="170">
        <f t="shared" si="17"/>
        <v>0.2</v>
      </c>
      <c r="AJ379" s="170">
        <f>+AI379</f>
        <v>0.2</v>
      </c>
      <c r="AK379" s="48" t="s">
        <v>1072</v>
      </c>
      <c r="AL379" s="72"/>
    </row>
    <row r="380" spans="1:38" ht="60" x14ac:dyDescent="0.2">
      <c r="A380" s="171" t="s">
        <v>673</v>
      </c>
      <c r="B380" s="163" t="s">
        <v>207</v>
      </c>
      <c r="C380" s="216" t="s">
        <v>213</v>
      </c>
      <c r="D380" s="163" t="s">
        <v>674</v>
      </c>
      <c r="E380" s="264" t="s">
        <v>1334</v>
      </c>
      <c r="F380" s="172" t="s">
        <v>900</v>
      </c>
      <c r="G380" s="215">
        <v>45658</v>
      </c>
      <c r="H380" s="215">
        <v>46022</v>
      </c>
      <c r="I380" s="213"/>
      <c r="J380" s="217"/>
      <c r="K380" s="175"/>
      <c r="L380" s="173">
        <v>0.34</v>
      </c>
      <c r="M380" s="214"/>
      <c r="N380" s="173"/>
      <c r="O380" s="214"/>
      <c r="P380" s="173">
        <v>0.33</v>
      </c>
      <c r="Q380" s="173"/>
      <c r="R380" s="214"/>
      <c r="S380" s="214"/>
      <c r="T380" s="173">
        <v>0.33</v>
      </c>
      <c r="U380" s="167">
        <f t="shared" si="16"/>
        <v>1</v>
      </c>
      <c r="V380" s="163" t="s">
        <v>208</v>
      </c>
      <c r="W380" s="163"/>
      <c r="X380" s="163"/>
      <c r="Y380" s="163"/>
      <c r="Z380" s="162"/>
      <c r="AA380" s="162"/>
      <c r="AB380" s="162"/>
      <c r="AC380" s="162"/>
      <c r="AD380" s="162"/>
      <c r="AE380" s="162"/>
      <c r="AF380" s="162"/>
      <c r="AG380" s="162"/>
      <c r="AH380" s="162"/>
      <c r="AI380" s="170">
        <f t="shared" si="17"/>
        <v>0</v>
      </c>
      <c r="AJ380" s="170" t="s">
        <v>153</v>
      </c>
      <c r="AK380" s="48" t="s">
        <v>519</v>
      </c>
      <c r="AL380" s="72"/>
    </row>
    <row r="381" spans="1:38" ht="30" x14ac:dyDescent="0.2">
      <c r="A381" s="171" t="s">
        <v>673</v>
      </c>
      <c r="B381" s="163" t="s">
        <v>207</v>
      </c>
      <c r="C381" s="216" t="s">
        <v>213</v>
      </c>
      <c r="D381" s="163" t="s">
        <v>674</v>
      </c>
      <c r="E381" s="264" t="s">
        <v>1335</v>
      </c>
      <c r="F381" s="172" t="s">
        <v>901</v>
      </c>
      <c r="G381" s="215">
        <v>45658</v>
      </c>
      <c r="H381" s="215">
        <v>46022</v>
      </c>
      <c r="I381" s="213"/>
      <c r="J381" s="217"/>
      <c r="K381" s="175">
        <v>0.25</v>
      </c>
      <c r="L381" s="173"/>
      <c r="M381" s="214"/>
      <c r="N381" s="173">
        <v>0.25</v>
      </c>
      <c r="O381" s="214"/>
      <c r="P381" s="173"/>
      <c r="Q381" s="173">
        <v>0.25</v>
      </c>
      <c r="R381" s="214"/>
      <c r="S381" s="214"/>
      <c r="T381" s="173">
        <v>0.25</v>
      </c>
      <c r="U381" s="167">
        <f t="shared" si="16"/>
        <v>1</v>
      </c>
      <c r="V381" s="163" t="s">
        <v>208</v>
      </c>
      <c r="W381" s="163"/>
      <c r="X381" s="163"/>
      <c r="Y381" s="173">
        <v>0.25</v>
      </c>
      <c r="Z381" s="162"/>
      <c r="AA381" s="162"/>
      <c r="AB381" s="162"/>
      <c r="AC381" s="162"/>
      <c r="AD381" s="162"/>
      <c r="AE381" s="162"/>
      <c r="AF381" s="162"/>
      <c r="AG381" s="162"/>
      <c r="AH381" s="162"/>
      <c r="AI381" s="170">
        <f t="shared" si="17"/>
        <v>0.25</v>
      </c>
      <c r="AJ381" s="170">
        <f t="shared" si="18"/>
        <v>1</v>
      </c>
      <c r="AK381" s="48"/>
      <c r="AL381" s="72"/>
    </row>
    <row r="382" spans="1:38" ht="45" x14ac:dyDescent="0.2">
      <c r="A382" s="171" t="s">
        <v>673</v>
      </c>
      <c r="B382" s="163" t="s">
        <v>215</v>
      </c>
      <c r="C382" s="162" t="s">
        <v>224</v>
      </c>
      <c r="D382" s="163" t="s">
        <v>674</v>
      </c>
      <c r="E382" s="262" t="s">
        <v>1336</v>
      </c>
      <c r="F382" s="162" t="s">
        <v>902</v>
      </c>
      <c r="G382" s="164">
        <v>45658</v>
      </c>
      <c r="H382" s="164">
        <v>46022</v>
      </c>
      <c r="I382" s="165">
        <v>0.08</v>
      </c>
      <c r="J382" s="165">
        <v>0.08</v>
      </c>
      <c r="K382" s="165">
        <v>0.09</v>
      </c>
      <c r="L382" s="166">
        <v>0.08</v>
      </c>
      <c r="M382" s="166">
        <v>0.08</v>
      </c>
      <c r="N382" s="166">
        <v>0.09</v>
      </c>
      <c r="O382" s="167">
        <v>0.08</v>
      </c>
      <c r="P382" s="167">
        <v>0.08</v>
      </c>
      <c r="Q382" s="167">
        <v>0.09</v>
      </c>
      <c r="R382" s="167">
        <v>0.08</v>
      </c>
      <c r="S382" s="167">
        <v>0.08</v>
      </c>
      <c r="T382" s="167">
        <v>0.09</v>
      </c>
      <c r="U382" s="167">
        <f t="shared" si="16"/>
        <v>0.99999999999999978</v>
      </c>
      <c r="V382" s="163" t="s">
        <v>903</v>
      </c>
      <c r="W382" s="173">
        <v>0.08</v>
      </c>
      <c r="X382" s="173">
        <v>0.08</v>
      </c>
      <c r="Y382" s="173">
        <v>0.09</v>
      </c>
      <c r="Z382" s="162"/>
      <c r="AA382" s="162"/>
      <c r="AB382" s="162"/>
      <c r="AC382" s="162"/>
      <c r="AD382" s="162"/>
      <c r="AE382" s="162"/>
      <c r="AF382" s="162"/>
      <c r="AG382" s="162"/>
      <c r="AH382" s="162"/>
      <c r="AI382" s="170">
        <f t="shared" si="17"/>
        <v>0.25</v>
      </c>
      <c r="AJ382" s="170">
        <f t="shared" si="18"/>
        <v>1</v>
      </c>
      <c r="AK382" s="48"/>
      <c r="AL382" s="72"/>
    </row>
    <row r="383" spans="1:38" ht="45" x14ac:dyDescent="0.2">
      <c r="A383" s="171" t="s">
        <v>673</v>
      </c>
      <c r="B383" s="163" t="s">
        <v>215</v>
      </c>
      <c r="C383" s="162" t="s">
        <v>224</v>
      </c>
      <c r="D383" s="163" t="s">
        <v>674</v>
      </c>
      <c r="E383" s="262" t="s">
        <v>1337</v>
      </c>
      <c r="F383" s="162" t="s">
        <v>904</v>
      </c>
      <c r="G383" s="164">
        <v>45689</v>
      </c>
      <c r="H383" s="164">
        <v>46022</v>
      </c>
      <c r="I383" s="165"/>
      <c r="J383" s="165">
        <v>0.09</v>
      </c>
      <c r="K383" s="165">
        <v>0.09</v>
      </c>
      <c r="L383" s="166">
        <v>0.09</v>
      </c>
      <c r="M383" s="166">
        <v>0.09</v>
      </c>
      <c r="N383" s="166">
        <v>0.09</v>
      </c>
      <c r="O383" s="167">
        <v>0.09</v>
      </c>
      <c r="P383" s="167">
        <v>0.09</v>
      </c>
      <c r="Q383" s="167">
        <v>0.09</v>
      </c>
      <c r="R383" s="167">
        <v>0.09</v>
      </c>
      <c r="S383" s="167">
        <v>0.09</v>
      </c>
      <c r="T383" s="167">
        <v>0.1</v>
      </c>
      <c r="U383" s="167">
        <f t="shared" si="16"/>
        <v>0.99999999999999978</v>
      </c>
      <c r="V383" s="163" t="s">
        <v>903</v>
      </c>
      <c r="W383" s="173">
        <v>0</v>
      </c>
      <c r="X383" s="173">
        <v>0.09</v>
      </c>
      <c r="Y383" s="173">
        <v>0.09</v>
      </c>
      <c r="Z383" s="162"/>
      <c r="AA383" s="162"/>
      <c r="AB383" s="162"/>
      <c r="AC383" s="162"/>
      <c r="AD383" s="162"/>
      <c r="AE383" s="162"/>
      <c r="AF383" s="162"/>
      <c r="AG383" s="162"/>
      <c r="AH383" s="162"/>
      <c r="AI383" s="170">
        <f t="shared" si="17"/>
        <v>0.18</v>
      </c>
      <c r="AJ383" s="170">
        <f t="shared" si="18"/>
        <v>1</v>
      </c>
      <c r="AK383" s="48"/>
      <c r="AL383" s="72"/>
    </row>
    <row r="384" spans="1:38" ht="45" x14ac:dyDescent="0.2">
      <c r="A384" s="171" t="s">
        <v>673</v>
      </c>
      <c r="B384" s="163" t="s">
        <v>215</v>
      </c>
      <c r="C384" s="162" t="s">
        <v>224</v>
      </c>
      <c r="D384" s="163" t="s">
        <v>674</v>
      </c>
      <c r="E384" s="262" t="s">
        <v>1338</v>
      </c>
      <c r="F384" s="162" t="s">
        <v>905</v>
      </c>
      <c r="G384" s="164">
        <v>45658</v>
      </c>
      <c r="H384" s="164">
        <v>46022</v>
      </c>
      <c r="I384" s="165">
        <v>0.08</v>
      </c>
      <c r="J384" s="165">
        <v>0.08</v>
      </c>
      <c r="K384" s="165">
        <v>0.09</v>
      </c>
      <c r="L384" s="166">
        <v>0.08</v>
      </c>
      <c r="M384" s="166">
        <v>0.08</v>
      </c>
      <c r="N384" s="166">
        <v>0.09</v>
      </c>
      <c r="O384" s="167">
        <v>0.08</v>
      </c>
      <c r="P384" s="167">
        <v>0.08</v>
      </c>
      <c r="Q384" s="167">
        <v>0.09</v>
      </c>
      <c r="R384" s="167">
        <v>0.08</v>
      </c>
      <c r="S384" s="167">
        <v>0.08</v>
      </c>
      <c r="T384" s="167">
        <v>0.09</v>
      </c>
      <c r="U384" s="167">
        <f t="shared" si="16"/>
        <v>0.99999999999999978</v>
      </c>
      <c r="V384" s="163" t="s">
        <v>903</v>
      </c>
      <c r="W384" s="173">
        <v>0.08</v>
      </c>
      <c r="X384" s="173">
        <v>0.08</v>
      </c>
      <c r="Y384" s="173">
        <v>0.09</v>
      </c>
      <c r="Z384" s="162"/>
      <c r="AA384" s="162"/>
      <c r="AB384" s="162"/>
      <c r="AC384" s="162"/>
      <c r="AD384" s="162"/>
      <c r="AE384" s="162"/>
      <c r="AF384" s="162"/>
      <c r="AG384" s="162"/>
      <c r="AH384" s="162"/>
      <c r="AI384" s="170">
        <f t="shared" si="17"/>
        <v>0.25</v>
      </c>
      <c r="AJ384" s="170">
        <f t="shared" si="18"/>
        <v>1</v>
      </c>
      <c r="AK384" s="48"/>
      <c r="AL384" s="72"/>
    </row>
    <row r="385" spans="1:38" ht="60" x14ac:dyDescent="0.2">
      <c r="A385" s="171" t="s">
        <v>673</v>
      </c>
      <c r="B385" s="163" t="s">
        <v>215</v>
      </c>
      <c r="C385" s="162" t="s">
        <v>224</v>
      </c>
      <c r="D385" s="163" t="s">
        <v>674</v>
      </c>
      <c r="E385" s="262" t="s">
        <v>1339</v>
      </c>
      <c r="F385" s="162" t="s">
        <v>906</v>
      </c>
      <c r="G385" s="164">
        <v>45870</v>
      </c>
      <c r="H385" s="164">
        <v>46022</v>
      </c>
      <c r="I385" s="165"/>
      <c r="J385" s="165"/>
      <c r="K385" s="165"/>
      <c r="L385" s="166"/>
      <c r="M385" s="166"/>
      <c r="N385" s="166"/>
      <c r="O385" s="167"/>
      <c r="P385" s="167">
        <v>0.2</v>
      </c>
      <c r="Q385" s="167">
        <v>0.3</v>
      </c>
      <c r="R385" s="167">
        <v>0.4</v>
      </c>
      <c r="S385" s="167">
        <v>0.1</v>
      </c>
      <c r="T385" s="167"/>
      <c r="U385" s="167">
        <f t="shared" si="16"/>
        <v>1</v>
      </c>
      <c r="V385" s="163" t="s">
        <v>903</v>
      </c>
      <c r="W385" s="173"/>
      <c r="X385" s="173"/>
      <c r="Y385" s="173"/>
      <c r="Z385" s="162"/>
      <c r="AA385" s="162"/>
      <c r="AB385" s="162"/>
      <c r="AC385" s="162"/>
      <c r="AD385" s="162"/>
      <c r="AE385" s="162"/>
      <c r="AF385" s="162"/>
      <c r="AG385" s="162"/>
      <c r="AH385" s="162"/>
      <c r="AI385" s="170">
        <f t="shared" si="17"/>
        <v>0</v>
      </c>
      <c r="AJ385" s="170" t="s">
        <v>153</v>
      </c>
      <c r="AK385" s="48" t="s">
        <v>519</v>
      </c>
      <c r="AL385" s="72"/>
    </row>
    <row r="386" spans="1:38" ht="75" x14ac:dyDescent="0.2">
      <c r="A386" s="171" t="s">
        <v>673</v>
      </c>
      <c r="B386" s="163" t="s">
        <v>215</v>
      </c>
      <c r="C386" s="162" t="s">
        <v>224</v>
      </c>
      <c r="D386" s="163" t="s">
        <v>674</v>
      </c>
      <c r="E386" s="262" t="s">
        <v>1340</v>
      </c>
      <c r="F386" s="162" t="s">
        <v>907</v>
      </c>
      <c r="G386" s="164">
        <v>45658</v>
      </c>
      <c r="H386" s="164">
        <v>46022</v>
      </c>
      <c r="I386" s="165">
        <v>0.08</v>
      </c>
      <c r="J386" s="165">
        <v>0.08</v>
      </c>
      <c r="K386" s="165">
        <v>0.09</v>
      </c>
      <c r="L386" s="166">
        <v>0.08</v>
      </c>
      <c r="M386" s="166">
        <v>0.08</v>
      </c>
      <c r="N386" s="166">
        <v>0.09</v>
      </c>
      <c r="O386" s="167">
        <v>0.08</v>
      </c>
      <c r="P386" s="167">
        <v>0.08</v>
      </c>
      <c r="Q386" s="167">
        <v>0.09</v>
      </c>
      <c r="R386" s="167">
        <v>0.08</v>
      </c>
      <c r="S386" s="167">
        <v>0.08</v>
      </c>
      <c r="T386" s="167">
        <v>0.09</v>
      </c>
      <c r="U386" s="167">
        <f t="shared" si="16"/>
        <v>0.99999999999999978</v>
      </c>
      <c r="V386" s="163" t="s">
        <v>903</v>
      </c>
      <c r="W386" s="173">
        <v>0.08</v>
      </c>
      <c r="X386" s="173">
        <v>0.08</v>
      </c>
      <c r="Y386" s="173">
        <v>0.09</v>
      </c>
      <c r="Z386" s="162"/>
      <c r="AA386" s="162"/>
      <c r="AB386" s="162"/>
      <c r="AC386" s="162"/>
      <c r="AD386" s="162"/>
      <c r="AE386" s="162"/>
      <c r="AF386" s="162"/>
      <c r="AG386" s="162"/>
      <c r="AH386" s="162"/>
      <c r="AI386" s="170">
        <f t="shared" si="17"/>
        <v>0.25</v>
      </c>
      <c r="AJ386" s="170">
        <f t="shared" si="18"/>
        <v>1</v>
      </c>
      <c r="AK386" s="48"/>
      <c r="AL386" s="72"/>
    </row>
    <row r="387" spans="1:38" ht="75" x14ac:dyDescent="0.2">
      <c r="A387" s="171" t="s">
        <v>673</v>
      </c>
      <c r="B387" s="163" t="s">
        <v>215</v>
      </c>
      <c r="C387" s="162" t="s">
        <v>224</v>
      </c>
      <c r="D387" s="163" t="s">
        <v>674</v>
      </c>
      <c r="E387" s="262" t="s">
        <v>1341</v>
      </c>
      <c r="F387" s="162" t="s">
        <v>908</v>
      </c>
      <c r="G387" s="164">
        <v>45658</v>
      </c>
      <c r="H387" s="164">
        <v>46022</v>
      </c>
      <c r="I387" s="165">
        <v>0.08</v>
      </c>
      <c r="J387" s="165">
        <v>0.08</v>
      </c>
      <c r="K387" s="165">
        <v>0.09</v>
      </c>
      <c r="L387" s="166">
        <v>0.08</v>
      </c>
      <c r="M387" s="166">
        <v>0.08</v>
      </c>
      <c r="N387" s="166">
        <v>0.09</v>
      </c>
      <c r="O387" s="167">
        <v>0.08</v>
      </c>
      <c r="P387" s="167">
        <v>0.08</v>
      </c>
      <c r="Q387" s="167">
        <v>0.09</v>
      </c>
      <c r="R387" s="167">
        <v>0.08</v>
      </c>
      <c r="S387" s="167">
        <v>0.08</v>
      </c>
      <c r="T387" s="167">
        <v>0.09</v>
      </c>
      <c r="U387" s="167">
        <f t="shared" si="16"/>
        <v>0.99999999999999978</v>
      </c>
      <c r="V387" s="163" t="s">
        <v>903</v>
      </c>
      <c r="W387" s="173">
        <v>0.08</v>
      </c>
      <c r="X387" s="173">
        <v>0.08</v>
      </c>
      <c r="Y387" s="173">
        <v>0.09</v>
      </c>
      <c r="Z387" s="162"/>
      <c r="AA387" s="162"/>
      <c r="AB387" s="162"/>
      <c r="AC387" s="162"/>
      <c r="AD387" s="162"/>
      <c r="AE387" s="162"/>
      <c r="AF387" s="162"/>
      <c r="AG387" s="162"/>
      <c r="AH387" s="162"/>
      <c r="AI387" s="170">
        <f t="shared" si="17"/>
        <v>0.25</v>
      </c>
      <c r="AJ387" s="170">
        <f t="shared" si="18"/>
        <v>1</v>
      </c>
      <c r="AK387" s="48"/>
      <c r="AL387" s="72"/>
    </row>
    <row r="388" spans="1:38" ht="45" x14ac:dyDescent="0.2">
      <c r="A388" s="171" t="s">
        <v>673</v>
      </c>
      <c r="B388" s="163" t="s">
        <v>215</v>
      </c>
      <c r="C388" s="162" t="s">
        <v>224</v>
      </c>
      <c r="D388" s="163" t="s">
        <v>674</v>
      </c>
      <c r="E388" s="262" t="s">
        <v>1342</v>
      </c>
      <c r="F388" s="162" t="s">
        <v>909</v>
      </c>
      <c r="G388" s="164">
        <v>45717</v>
      </c>
      <c r="H388" s="164">
        <v>45961</v>
      </c>
      <c r="I388" s="165"/>
      <c r="J388" s="165"/>
      <c r="K388" s="165">
        <v>0.5</v>
      </c>
      <c r="L388" s="166"/>
      <c r="M388" s="166"/>
      <c r="N388" s="166"/>
      <c r="O388" s="167"/>
      <c r="P388" s="167"/>
      <c r="Q388" s="167"/>
      <c r="R388" s="167">
        <v>0.5</v>
      </c>
      <c r="S388" s="167"/>
      <c r="T388" s="167"/>
      <c r="U388" s="167">
        <f t="shared" si="16"/>
        <v>1</v>
      </c>
      <c r="V388" s="163" t="s">
        <v>903</v>
      </c>
      <c r="W388" s="173">
        <v>0</v>
      </c>
      <c r="X388" s="163"/>
      <c r="Y388" s="173">
        <v>0.5</v>
      </c>
      <c r="Z388" s="162"/>
      <c r="AA388" s="162"/>
      <c r="AB388" s="162"/>
      <c r="AC388" s="162"/>
      <c r="AD388" s="162"/>
      <c r="AE388" s="162"/>
      <c r="AF388" s="162"/>
      <c r="AG388" s="162"/>
      <c r="AH388" s="162"/>
      <c r="AI388" s="170">
        <f t="shared" si="17"/>
        <v>0.5</v>
      </c>
      <c r="AJ388" s="170">
        <f t="shared" si="18"/>
        <v>1</v>
      </c>
      <c r="AK388" s="48"/>
      <c r="AL388" s="72"/>
    </row>
    <row r="389" spans="1:38" ht="60" x14ac:dyDescent="0.2">
      <c r="A389" s="171" t="s">
        <v>673</v>
      </c>
      <c r="B389" s="163" t="s">
        <v>215</v>
      </c>
      <c r="C389" s="162" t="s">
        <v>224</v>
      </c>
      <c r="D389" s="163" t="s">
        <v>674</v>
      </c>
      <c r="E389" s="262" t="s">
        <v>1343</v>
      </c>
      <c r="F389" s="162" t="s">
        <v>910</v>
      </c>
      <c r="G389" s="164">
        <v>45658</v>
      </c>
      <c r="H389" s="164">
        <v>46022</v>
      </c>
      <c r="I389" s="165">
        <v>0.08</v>
      </c>
      <c r="J389" s="165">
        <v>0.08</v>
      </c>
      <c r="K389" s="165">
        <v>0.09</v>
      </c>
      <c r="L389" s="166">
        <v>0.08</v>
      </c>
      <c r="M389" s="166">
        <v>0.08</v>
      </c>
      <c r="N389" s="166">
        <v>0.09</v>
      </c>
      <c r="O389" s="167">
        <v>0.08</v>
      </c>
      <c r="P389" s="167">
        <v>0.08</v>
      </c>
      <c r="Q389" s="167">
        <v>0.09</v>
      </c>
      <c r="R389" s="167">
        <v>0.08</v>
      </c>
      <c r="S389" s="167">
        <v>0.08</v>
      </c>
      <c r="T389" s="167">
        <v>0.09</v>
      </c>
      <c r="U389" s="167">
        <f t="shared" si="16"/>
        <v>0.99999999999999978</v>
      </c>
      <c r="V389" s="163" t="s">
        <v>903</v>
      </c>
      <c r="W389" s="173">
        <v>0.08</v>
      </c>
      <c r="X389" s="173">
        <v>0.08</v>
      </c>
      <c r="Y389" s="173">
        <v>0.09</v>
      </c>
      <c r="Z389" s="162"/>
      <c r="AA389" s="162"/>
      <c r="AB389" s="162"/>
      <c r="AC389" s="162"/>
      <c r="AD389" s="162"/>
      <c r="AE389" s="162"/>
      <c r="AF389" s="162"/>
      <c r="AG389" s="162"/>
      <c r="AH389" s="162"/>
      <c r="AI389" s="170">
        <f t="shared" si="17"/>
        <v>0.25</v>
      </c>
      <c r="AJ389" s="170">
        <f t="shared" si="18"/>
        <v>1</v>
      </c>
      <c r="AK389" s="48"/>
      <c r="AL389" s="72"/>
    </row>
    <row r="390" spans="1:38" ht="75" x14ac:dyDescent="0.2">
      <c r="A390" s="171" t="s">
        <v>673</v>
      </c>
      <c r="B390" s="163" t="s">
        <v>215</v>
      </c>
      <c r="C390" s="162" t="s">
        <v>224</v>
      </c>
      <c r="D390" s="163" t="s">
        <v>674</v>
      </c>
      <c r="E390" s="262" t="s">
        <v>1344</v>
      </c>
      <c r="F390" s="162" t="s">
        <v>911</v>
      </c>
      <c r="G390" s="164">
        <v>45689</v>
      </c>
      <c r="H390" s="164">
        <v>46022</v>
      </c>
      <c r="I390" s="165"/>
      <c r="J390" s="165">
        <v>0.09</v>
      </c>
      <c r="K390" s="165">
        <v>0.09</v>
      </c>
      <c r="L390" s="166">
        <v>0.09</v>
      </c>
      <c r="M390" s="166">
        <v>0.09</v>
      </c>
      <c r="N390" s="166">
        <v>0.09</v>
      </c>
      <c r="O390" s="167">
        <v>0.09</v>
      </c>
      <c r="P390" s="167">
        <v>0.09</v>
      </c>
      <c r="Q390" s="167">
        <v>0.09</v>
      </c>
      <c r="R390" s="167">
        <v>0.09</v>
      </c>
      <c r="S390" s="167">
        <v>0.09</v>
      </c>
      <c r="T390" s="167">
        <v>0.1</v>
      </c>
      <c r="U390" s="167">
        <f t="shared" si="16"/>
        <v>0.99999999999999978</v>
      </c>
      <c r="V390" s="163" t="s">
        <v>903</v>
      </c>
      <c r="W390" s="173">
        <v>0</v>
      </c>
      <c r="X390" s="173">
        <v>0.09</v>
      </c>
      <c r="Y390" s="173">
        <v>0.09</v>
      </c>
      <c r="Z390" s="162"/>
      <c r="AA390" s="162"/>
      <c r="AB390" s="162"/>
      <c r="AC390" s="162"/>
      <c r="AD390" s="162"/>
      <c r="AE390" s="162"/>
      <c r="AF390" s="162"/>
      <c r="AG390" s="162"/>
      <c r="AH390" s="162"/>
      <c r="AI390" s="170">
        <f t="shared" si="17"/>
        <v>0.18</v>
      </c>
      <c r="AJ390" s="170">
        <f t="shared" si="18"/>
        <v>1</v>
      </c>
      <c r="AK390" s="48"/>
      <c r="AL390" s="72"/>
    </row>
    <row r="391" spans="1:38" ht="45" x14ac:dyDescent="0.2">
      <c r="A391" s="171" t="s">
        <v>673</v>
      </c>
      <c r="B391" s="163" t="s">
        <v>215</v>
      </c>
      <c r="C391" s="162" t="s">
        <v>230</v>
      </c>
      <c r="D391" s="163" t="s">
        <v>674</v>
      </c>
      <c r="E391" s="262" t="s">
        <v>1345</v>
      </c>
      <c r="F391" s="162" t="s">
        <v>912</v>
      </c>
      <c r="G391" s="164">
        <v>45658</v>
      </c>
      <c r="H391" s="164">
        <v>46022</v>
      </c>
      <c r="I391" s="165">
        <v>0.08</v>
      </c>
      <c r="J391" s="165">
        <v>0.08</v>
      </c>
      <c r="K391" s="165">
        <v>0.09</v>
      </c>
      <c r="L391" s="166">
        <v>0.08</v>
      </c>
      <c r="M391" s="166">
        <v>0.08</v>
      </c>
      <c r="N391" s="166">
        <v>0.09</v>
      </c>
      <c r="O391" s="167">
        <v>0.08</v>
      </c>
      <c r="P391" s="167">
        <v>0.08</v>
      </c>
      <c r="Q391" s="167">
        <v>0.09</v>
      </c>
      <c r="R391" s="167">
        <v>0.08</v>
      </c>
      <c r="S391" s="167">
        <v>0.08</v>
      </c>
      <c r="T391" s="167">
        <v>0.09</v>
      </c>
      <c r="U391" s="167">
        <f t="shared" si="16"/>
        <v>0.99999999999999978</v>
      </c>
      <c r="V391" s="163" t="s">
        <v>903</v>
      </c>
      <c r="W391" s="173">
        <v>0.08</v>
      </c>
      <c r="X391" s="173">
        <v>0.08</v>
      </c>
      <c r="Y391" s="173">
        <v>0.09</v>
      </c>
      <c r="Z391" s="162"/>
      <c r="AA391" s="162"/>
      <c r="AB391" s="162"/>
      <c r="AC391" s="162"/>
      <c r="AD391" s="162"/>
      <c r="AE391" s="162"/>
      <c r="AF391" s="162"/>
      <c r="AG391" s="162"/>
      <c r="AH391" s="162"/>
      <c r="AI391" s="170">
        <f t="shared" si="17"/>
        <v>0.25</v>
      </c>
      <c r="AJ391" s="170">
        <f t="shared" si="18"/>
        <v>1</v>
      </c>
      <c r="AK391" s="48"/>
      <c r="AL391" s="72"/>
    </row>
    <row r="392" spans="1:38" ht="45" x14ac:dyDescent="0.2">
      <c r="A392" s="171" t="s">
        <v>673</v>
      </c>
      <c r="B392" s="163" t="s">
        <v>215</v>
      </c>
      <c r="C392" s="162" t="s">
        <v>230</v>
      </c>
      <c r="D392" s="163" t="s">
        <v>674</v>
      </c>
      <c r="E392" s="262" t="s">
        <v>1346</v>
      </c>
      <c r="F392" s="162" t="s">
        <v>913</v>
      </c>
      <c r="G392" s="164">
        <v>45658</v>
      </c>
      <c r="H392" s="164">
        <v>46022</v>
      </c>
      <c r="I392" s="165">
        <v>0.08</v>
      </c>
      <c r="J392" s="165">
        <v>0.08</v>
      </c>
      <c r="K392" s="165">
        <v>0.09</v>
      </c>
      <c r="L392" s="166">
        <v>0.08</v>
      </c>
      <c r="M392" s="166">
        <v>0.08</v>
      </c>
      <c r="N392" s="166">
        <v>0.09</v>
      </c>
      <c r="O392" s="167">
        <v>0.08</v>
      </c>
      <c r="P392" s="167">
        <v>0.08</v>
      </c>
      <c r="Q392" s="167">
        <v>0.09</v>
      </c>
      <c r="R392" s="167">
        <v>0.08</v>
      </c>
      <c r="S392" s="167">
        <v>0.08</v>
      </c>
      <c r="T392" s="167">
        <v>0.09</v>
      </c>
      <c r="U392" s="167">
        <f t="shared" si="16"/>
        <v>0.99999999999999978</v>
      </c>
      <c r="V392" s="163" t="s">
        <v>903</v>
      </c>
      <c r="W392" s="173">
        <v>0.08</v>
      </c>
      <c r="X392" s="173">
        <v>0.08</v>
      </c>
      <c r="Y392" s="173">
        <v>0.09</v>
      </c>
      <c r="Z392" s="162"/>
      <c r="AA392" s="162"/>
      <c r="AB392" s="162"/>
      <c r="AC392" s="162"/>
      <c r="AD392" s="162"/>
      <c r="AE392" s="162"/>
      <c r="AF392" s="162"/>
      <c r="AG392" s="162"/>
      <c r="AH392" s="162"/>
      <c r="AI392" s="170">
        <f t="shared" si="17"/>
        <v>0.25</v>
      </c>
      <c r="AJ392" s="170">
        <f t="shared" si="18"/>
        <v>1</v>
      </c>
      <c r="AK392" s="48"/>
      <c r="AL392" s="72"/>
    </row>
    <row r="393" spans="1:38" ht="45" x14ac:dyDescent="0.2">
      <c r="A393" s="171" t="s">
        <v>673</v>
      </c>
      <c r="B393" s="163" t="s">
        <v>215</v>
      </c>
      <c r="C393" s="162" t="s">
        <v>230</v>
      </c>
      <c r="D393" s="163" t="s">
        <v>674</v>
      </c>
      <c r="E393" s="262" t="s">
        <v>1347</v>
      </c>
      <c r="F393" s="162" t="s">
        <v>684</v>
      </c>
      <c r="G393" s="164">
        <v>45658</v>
      </c>
      <c r="H393" s="164">
        <v>46022</v>
      </c>
      <c r="I393" s="165">
        <v>0.08</v>
      </c>
      <c r="J393" s="165">
        <v>0.08</v>
      </c>
      <c r="K393" s="165">
        <v>0.09</v>
      </c>
      <c r="L393" s="166">
        <v>0.08</v>
      </c>
      <c r="M393" s="166">
        <v>0.08</v>
      </c>
      <c r="N393" s="166">
        <v>0.09</v>
      </c>
      <c r="O393" s="167">
        <v>0.08</v>
      </c>
      <c r="P393" s="167">
        <v>0.08</v>
      </c>
      <c r="Q393" s="167">
        <v>0.09</v>
      </c>
      <c r="R393" s="167">
        <v>0.08</v>
      </c>
      <c r="S393" s="167">
        <v>0.08</v>
      </c>
      <c r="T393" s="167">
        <v>0.09</v>
      </c>
      <c r="U393" s="167">
        <f t="shared" ref="U393:U456" si="19">SUM(I393:T393)</f>
        <v>0.99999999999999978</v>
      </c>
      <c r="V393" s="163" t="s">
        <v>903</v>
      </c>
      <c r="W393" s="173">
        <v>0.08</v>
      </c>
      <c r="X393" s="173">
        <v>0.08</v>
      </c>
      <c r="Y393" s="173">
        <v>0.09</v>
      </c>
      <c r="Z393" s="162"/>
      <c r="AA393" s="162"/>
      <c r="AB393" s="162"/>
      <c r="AC393" s="162"/>
      <c r="AD393" s="162"/>
      <c r="AE393" s="162"/>
      <c r="AF393" s="162"/>
      <c r="AG393" s="162"/>
      <c r="AH393" s="162"/>
      <c r="AI393" s="170">
        <f t="shared" ref="AI393:AI456" si="20">SUM(W393:AH393)</f>
        <v>0.25</v>
      </c>
      <c r="AJ393" s="170">
        <f t="shared" ref="AJ393:AJ455" si="21">AI393/SUM(I393:K393)</f>
        <v>1</v>
      </c>
      <c r="AK393" s="48"/>
      <c r="AL393" s="72"/>
    </row>
    <row r="394" spans="1:38" ht="45" x14ac:dyDescent="0.2">
      <c r="A394" s="171" t="s">
        <v>673</v>
      </c>
      <c r="B394" s="163" t="s">
        <v>215</v>
      </c>
      <c r="C394" s="162" t="s">
        <v>230</v>
      </c>
      <c r="D394" s="163" t="s">
        <v>674</v>
      </c>
      <c r="E394" s="262" t="s">
        <v>1348</v>
      </c>
      <c r="F394" s="162" t="s">
        <v>794</v>
      </c>
      <c r="G394" s="164">
        <v>45658</v>
      </c>
      <c r="H394" s="164">
        <v>46022</v>
      </c>
      <c r="I394" s="165">
        <v>0.08</v>
      </c>
      <c r="J394" s="165">
        <v>0.08</v>
      </c>
      <c r="K394" s="165">
        <v>0.09</v>
      </c>
      <c r="L394" s="166">
        <v>0.08</v>
      </c>
      <c r="M394" s="166">
        <v>0.08</v>
      </c>
      <c r="N394" s="166">
        <v>0.09</v>
      </c>
      <c r="O394" s="167">
        <v>0.08</v>
      </c>
      <c r="P394" s="167">
        <v>0.08</v>
      </c>
      <c r="Q394" s="167">
        <v>0.09</v>
      </c>
      <c r="R394" s="167">
        <v>0.08</v>
      </c>
      <c r="S394" s="167">
        <v>0.08</v>
      </c>
      <c r="T394" s="167">
        <v>0.09</v>
      </c>
      <c r="U394" s="167">
        <f t="shared" si="19"/>
        <v>0.99999999999999978</v>
      </c>
      <c r="V394" s="163" t="s">
        <v>903</v>
      </c>
      <c r="W394" s="173">
        <v>0.08</v>
      </c>
      <c r="X394" s="173">
        <v>0.08</v>
      </c>
      <c r="Y394" s="173">
        <v>0.09</v>
      </c>
      <c r="Z394" s="162"/>
      <c r="AA394" s="162"/>
      <c r="AB394" s="162"/>
      <c r="AC394" s="162"/>
      <c r="AD394" s="162"/>
      <c r="AE394" s="162"/>
      <c r="AF394" s="162"/>
      <c r="AG394" s="162"/>
      <c r="AH394" s="162"/>
      <c r="AI394" s="170">
        <f t="shared" si="20"/>
        <v>0.25</v>
      </c>
      <c r="AJ394" s="170">
        <f t="shared" si="21"/>
        <v>1</v>
      </c>
      <c r="AK394" s="48"/>
      <c r="AL394" s="72"/>
    </row>
    <row r="395" spans="1:38" ht="60" x14ac:dyDescent="0.2">
      <c r="A395" s="171" t="s">
        <v>673</v>
      </c>
      <c r="B395" s="163" t="s">
        <v>215</v>
      </c>
      <c r="C395" s="162" t="s">
        <v>230</v>
      </c>
      <c r="D395" s="163" t="s">
        <v>674</v>
      </c>
      <c r="E395" s="262" t="s">
        <v>1349</v>
      </c>
      <c r="F395" s="162" t="s">
        <v>914</v>
      </c>
      <c r="G395" s="164">
        <v>45658</v>
      </c>
      <c r="H395" s="164">
        <v>46022</v>
      </c>
      <c r="I395" s="165">
        <v>0.08</v>
      </c>
      <c r="J395" s="165">
        <v>0.08</v>
      </c>
      <c r="K395" s="165">
        <v>0.09</v>
      </c>
      <c r="L395" s="166">
        <v>0.08</v>
      </c>
      <c r="M395" s="166">
        <v>0.08</v>
      </c>
      <c r="N395" s="166">
        <v>0.09</v>
      </c>
      <c r="O395" s="167">
        <v>0.08</v>
      </c>
      <c r="P395" s="167">
        <v>0.08</v>
      </c>
      <c r="Q395" s="167">
        <v>0.09</v>
      </c>
      <c r="R395" s="167">
        <v>0.08</v>
      </c>
      <c r="S395" s="167">
        <v>0.08</v>
      </c>
      <c r="T395" s="167">
        <v>0.09</v>
      </c>
      <c r="U395" s="167">
        <f t="shared" si="19"/>
        <v>0.99999999999999978</v>
      </c>
      <c r="V395" s="163" t="s">
        <v>903</v>
      </c>
      <c r="W395" s="173">
        <v>0.08</v>
      </c>
      <c r="X395" s="173">
        <v>0.08</v>
      </c>
      <c r="Y395" s="173">
        <v>0.09</v>
      </c>
      <c r="Z395" s="162"/>
      <c r="AA395" s="162"/>
      <c r="AB395" s="162"/>
      <c r="AC395" s="162"/>
      <c r="AD395" s="162"/>
      <c r="AE395" s="162"/>
      <c r="AF395" s="162"/>
      <c r="AG395" s="162"/>
      <c r="AH395" s="162"/>
      <c r="AI395" s="170">
        <f t="shared" si="20"/>
        <v>0.25</v>
      </c>
      <c r="AJ395" s="170">
        <f t="shared" si="21"/>
        <v>1</v>
      </c>
      <c r="AK395" s="48"/>
      <c r="AL395" s="72"/>
    </row>
    <row r="396" spans="1:38" ht="45" x14ac:dyDescent="0.2">
      <c r="A396" s="171" t="s">
        <v>673</v>
      </c>
      <c r="B396" s="163" t="s">
        <v>215</v>
      </c>
      <c r="C396" s="162" t="s">
        <v>230</v>
      </c>
      <c r="D396" s="163" t="s">
        <v>674</v>
      </c>
      <c r="E396" s="262" t="s">
        <v>1350</v>
      </c>
      <c r="F396" s="162" t="s">
        <v>743</v>
      </c>
      <c r="G396" s="164">
        <v>45658</v>
      </c>
      <c r="H396" s="164">
        <v>46022</v>
      </c>
      <c r="I396" s="165">
        <v>0.08</v>
      </c>
      <c r="J396" s="165">
        <v>0.08</v>
      </c>
      <c r="K396" s="165">
        <v>0.09</v>
      </c>
      <c r="L396" s="166">
        <v>0.08</v>
      </c>
      <c r="M396" s="166">
        <v>0.08</v>
      </c>
      <c r="N396" s="166">
        <v>0.09</v>
      </c>
      <c r="O396" s="167">
        <v>0.08</v>
      </c>
      <c r="P396" s="167">
        <v>0.08</v>
      </c>
      <c r="Q396" s="167">
        <v>0.09</v>
      </c>
      <c r="R396" s="167">
        <v>0.08</v>
      </c>
      <c r="S396" s="167">
        <v>0.08</v>
      </c>
      <c r="T396" s="167">
        <v>0.09</v>
      </c>
      <c r="U396" s="167">
        <f t="shared" si="19"/>
        <v>0.99999999999999978</v>
      </c>
      <c r="V396" s="163" t="s">
        <v>903</v>
      </c>
      <c r="W396" s="173">
        <v>0.08</v>
      </c>
      <c r="X396" s="173">
        <v>0.08</v>
      </c>
      <c r="Y396" s="173">
        <v>0.09</v>
      </c>
      <c r="Z396" s="162"/>
      <c r="AA396" s="162"/>
      <c r="AB396" s="162"/>
      <c r="AC396" s="162"/>
      <c r="AD396" s="162"/>
      <c r="AE396" s="162"/>
      <c r="AF396" s="162"/>
      <c r="AG396" s="162"/>
      <c r="AH396" s="162"/>
      <c r="AI396" s="170">
        <f t="shared" si="20"/>
        <v>0.25</v>
      </c>
      <c r="AJ396" s="170">
        <f t="shared" si="21"/>
        <v>1</v>
      </c>
      <c r="AK396" s="48"/>
      <c r="AL396" s="72"/>
    </row>
    <row r="397" spans="1:38" ht="45" x14ac:dyDescent="0.2">
      <c r="A397" s="171" t="s">
        <v>673</v>
      </c>
      <c r="B397" s="163" t="s">
        <v>215</v>
      </c>
      <c r="C397" s="162" t="s">
        <v>220</v>
      </c>
      <c r="D397" s="163" t="s">
        <v>674</v>
      </c>
      <c r="E397" s="262" t="s">
        <v>1351</v>
      </c>
      <c r="F397" s="162" t="s">
        <v>915</v>
      </c>
      <c r="G397" s="164">
        <v>45689</v>
      </c>
      <c r="H397" s="164">
        <v>46022</v>
      </c>
      <c r="I397" s="165"/>
      <c r="J397" s="165">
        <v>0.09</v>
      </c>
      <c r="K397" s="165">
        <v>0.09</v>
      </c>
      <c r="L397" s="166">
        <v>0.09</v>
      </c>
      <c r="M397" s="166">
        <v>0.09</v>
      </c>
      <c r="N397" s="166">
        <v>0.09</v>
      </c>
      <c r="O397" s="167">
        <v>0.09</v>
      </c>
      <c r="P397" s="167">
        <v>0.09</v>
      </c>
      <c r="Q397" s="167">
        <v>0.09</v>
      </c>
      <c r="R397" s="167">
        <v>0.09</v>
      </c>
      <c r="S397" s="167">
        <v>0.09</v>
      </c>
      <c r="T397" s="167">
        <v>0.1</v>
      </c>
      <c r="U397" s="167">
        <f t="shared" si="19"/>
        <v>0.99999999999999978</v>
      </c>
      <c r="V397" s="163" t="s">
        <v>903</v>
      </c>
      <c r="W397" s="173">
        <v>0</v>
      </c>
      <c r="X397" s="173">
        <v>0.09</v>
      </c>
      <c r="Y397" s="173">
        <v>0.09</v>
      </c>
      <c r="Z397" s="162"/>
      <c r="AA397" s="162"/>
      <c r="AB397" s="162"/>
      <c r="AC397" s="162"/>
      <c r="AD397" s="162"/>
      <c r="AE397" s="162"/>
      <c r="AF397" s="162"/>
      <c r="AG397" s="162"/>
      <c r="AH397" s="162"/>
      <c r="AI397" s="170">
        <f t="shared" si="20"/>
        <v>0.18</v>
      </c>
      <c r="AJ397" s="170">
        <f t="shared" si="21"/>
        <v>1</v>
      </c>
      <c r="AK397" s="48"/>
      <c r="AL397" s="72"/>
    </row>
    <row r="398" spans="1:38" ht="45" x14ac:dyDescent="0.2">
      <c r="A398" s="171" t="s">
        <v>673</v>
      </c>
      <c r="B398" s="163" t="s">
        <v>215</v>
      </c>
      <c r="C398" s="162" t="s">
        <v>220</v>
      </c>
      <c r="D398" s="163" t="s">
        <v>674</v>
      </c>
      <c r="E398" s="262" t="s">
        <v>1352</v>
      </c>
      <c r="F398" s="162" t="s">
        <v>916</v>
      </c>
      <c r="G398" s="164">
        <v>45689</v>
      </c>
      <c r="H398" s="164">
        <v>46022</v>
      </c>
      <c r="I398" s="165"/>
      <c r="J398" s="165">
        <v>0.09</v>
      </c>
      <c r="K398" s="165">
        <v>0.09</v>
      </c>
      <c r="L398" s="166">
        <v>0.09</v>
      </c>
      <c r="M398" s="166">
        <v>0.09</v>
      </c>
      <c r="N398" s="166">
        <v>0.09</v>
      </c>
      <c r="O398" s="167">
        <v>0.09</v>
      </c>
      <c r="P398" s="167">
        <v>0.09</v>
      </c>
      <c r="Q398" s="167">
        <v>0.09</v>
      </c>
      <c r="R398" s="167">
        <v>0.09</v>
      </c>
      <c r="S398" s="167">
        <v>0.09</v>
      </c>
      <c r="T398" s="167">
        <v>0.1</v>
      </c>
      <c r="U398" s="167">
        <f t="shared" si="19"/>
        <v>0.99999999999999978</v>
      </c>
      <c r="V398" s="163" t="s">
        <v>903</v>
      </c>
      <c r="W398" s="173">
        <v>0</v>
      </c>
      <c r="X398" s="173">
        <v>0.09</v>
      </c>
      <c r="Y398" s="173">
        <v>0.09</v>
      </c>
      <c r="Z398" s="162"/>
      <c r="AA398" s="162"/>
      <c r="AB398" s="162"/>
      <c r="AC398" s="162"/>
      <c r="AD398" s="162"/>
      <c r="AE398" s="162"/>
      <c r="AF398" s="162"/>
      <c r="AG398" s="162"/>
      <c r="AH398" s="162"/>
      <c r="AI398" s="170">
        <f t="shared" si="20"/>
        <v>0.18</v>
      </c>
      <c r="AJ398" s="170">
        <f t="shared" si="21"/>
        <v>1</v>
      </c>
      <c r="AK398" s="48"/>
      <c r="AL398" s="72"/>
    </row>
    <row r="399" spans="1:38" ht="45" x14ac:dyDescent="0.2">
      <c r="A399" s="171" t="s">
        <v>673</v>
      </c>
      <c r="B399" s="163" t="s">
        <v>231</v>
      </c>
      <c r="C399" s="176" t="s">
        <v>236</v>
      </c>
      <c r="D399" s="163" t="s">
        <v>674</v>
      </c>
      <c r="E399" s="163" t="s">
        <v>1353</v>
      </c>
      <c r="F399" s="162" t="s">
        <v>917</v>
      </c>
      <c r="G399" s="164">
        <v>45717</v>
      </c>
      <c r="H399" s="164">
        <v>46022</v>
      </c>
      <c r="I399" s="165"/>
      <c r="J399" s="165"/>
      <c r="K399" s="165">
        <v>0.25</v>
      </c>
      <c r="L399" s="166"/>
      <c r="M399" s="166"/>
      <c r="N399" s="166">
        <v>0.25</v>
      </c>
      <c r="O399" s="167"/>
      <c r="P399" s="167"/>
      <c r="Q399" s="167">
        <v>0.25</v>
      </c>
      <c r="R399" s="167"/>
      <c r="S399" s="167"/>
      <c r="T399" s="167">
        <v>0.25</v>
      </c>
      <c r="U399" s="167">
        <f t="shared" si="19"/>
        <v>1</v>
      </c>
      <c r="V399" s="163" t="s">
        <v>232</v>
      </c>
      <c r="W399" s="218"/>
      <c r="X399" s="218"/>
      <c r="Y399" s="173">
        <v>0.25</v>
      </c>
      <c r="Z399" s="162"/>
      <c r="AA399" s="162"/>
      <c r="AB399" s="162"/>
      <c r="AC399" s="162"/>
      <c r="AD399" s="162"/>
      <c r="AE399" s="162"/>
      <c r="AF399" s="162"/>
      <c r="AG399" s="162"/>
      <c r="AH399" s="162"/>
      <c r="AI399" s="170">
        <f t="shared" si="20"/>
        <v>0.25</v>
      </c>
      <c r="AJ399" s="170">
        <f t="shared" si="21"/>
        <v>1</v>
      </c>
      <c r="AK399" s="48"/>
      <c r="AL399" s="72"/>
    </row>
    <row r="400" spans="1:38" ht="30" x14ac:dyDescent="0.2">
      <c r="A400" s="171" t="s">
        <v>673</v>
      </c>
      <c r="B400" s="163" t="s">
        <v>231</v>
      </c>
      <c r="C400" s="176" t="s">
        <v>236</v>
      </c>
      <c r="D400" s="163" t="s">
        <v>674</v>
      </c>
      <c r="E400" s="163" t="s">
        <v>1354</v>
      </c>
      <c r="F400" s="162" t="s">
        <v>918</v>
      </c>
      <c r="G400" s="164">
        <v>45658</v>
      </c>
      <c r="H400" s="164">
        <v>46022</v>
      </c>
      <c r="I400" s="165">
        <v>0.08</v>
      </c>
      <c r="J400" s="165">
        <v>0.08</v>
      </c>
      <c r="K400" s="165">
        <v>0.09</v>
      </c>
      <c r="L400" s="166">
        <v>0.08</v>
      </c>
      <c r="M400" s="166">
        <v>0.08</v>
      </c>
      <c r="N400" s="166">
        <v>0.09</v>
      </c>
      <c r="O400" s="167">
        <v>0.08</v>
      </c>
      <c r="P400" s="167">
        <v>0.08</v>
      </c>
      <c r="Q400" s="167">
        <v>0.09</v>
      </c>
      <c r="R400" s="167">
        <v>0.08</v>
      </c>
      <c r="S400" s="167">
        <v>0.08</v>
      </c>
      <c r="T400" s="167">
        <v>0.09</v>
      </c>
      <c r="U400" s="167">
        <f t="shared" si="19"/>
        <v>0.99999999999999978</v>
      </c>
      <c r="V400" s="163" t="s">
        <v>232</v>
      </c>
      <c r="W400" s="173">
        <v>0.08</v>
      </c>
      <c r="X400" s="189">
        <v>0.08</v>
      </c>
      <c r="Y400" s="189">
        <v>0.09</v>
      </c>
      <c r="Z400" s="162"/>
      <c r="AA400" s="162"/>
      <c r="AB400" s="162"/>
      <c r="AC400" s="162"/>
      <c r="AD400" s="162"/>
      <c r="AE400" s="162"/>
      <c r="AF400" s="162"/>
      <c r="AG400" s="162"/>
      <c r="AH400" s="162"/>
      <c r="AI400" s="170">
        <f t="shared" si="20"/>
        <v>0.25</v>
      </c>
      <c r="AJ400" s="170">
        <f t="shared" si="21"/>
        <v>1</v>
      </c>
      <c r="AK400" s="48"/>
      <c r="AL400" s="72"/>
    </row>
    <row r="401" spans="1:38" ht="30" x14ac:dyDescent="0.2">
      <c r="A401" s="171" t="s">
        <v>673</v>
      </c>
      <c r="B401" s="163" t="s">
        <v>231</v>
      </c>
      <c r="C401" s="176" t="s">
        <v>236</v>
      </c>
      <c r="D401" s="163" t="s">
        <v>674</v>
      </c>
      <c r="E401" s="163" t="s">
        <v>1355</v>
      </c>
      <c r="F401" s="162" t="s">
        <v>919</v>
      </c>
      <c r="G401" s="164">
        <v>45658</v>
      </c>
      <c r="H401" s="164">
        <v>46022</v>
      </c>
      <c r="I401" s="165">
        <v>0.08</v>
      </c>
      <c r="J401" s="165">
        <v>0.08</v>
      </c>
      <c r="K401" s="165">
        <v>0.09</v>
      </c>
      <c r="L401" s="166">
        <v>0.08</v>
      </c>
      <c r="M401" s="166">
        <v>0.08</v>
      </c>
      <c r="N401" s="166">
        <v>0.09</v>
      </c>
      <c r="O401" s="167">
        <v>0.08</v>
      </c>
      <c r="P401" s="167">
        <v>0.08</v>
      </c>
      <c r="Q401" s="167">
        <v>0.09</v>
      </c>
      <c r="R401" s="167">
        <v>0.08</v>
      </c>
      <c r="S401" s="167">
        <v>0.08</v>
      </c>
      <c r="T401" s="167">
        <v>0.09</v>
      </c>
      <c r="U401" s="167">
        <f t="shared" si="19"/>
        <v>0.99999999999999978</v>
      </c>
      <c r="V401" s="163" t="s">
        <v>232</v>
      </c>
      <c r="W401" s="173">
        <v>0.08</v>
      </c>
      <c r="X401" s="189">
        <v>0.08</v>
      </c>
      <c r="Y401" s="189">
        <v>0.09</v>
      </c>
      <c r="Z401" s="162"/>
      <c r="AA401" s="162"/>
      <c r="AB401" s="162"/>
      <c r="AC401" s="162"/>
      <c r="AD401" s="162"/>
      <c r="AE401" s="162"/>
      <c r="AF401" s="162"/>
      <c r="AG401" s="162"/>
      <c r="AH401" s="162"/>
      <c r="AI401" s="170">
        <f t="shared" si="20"/>
        <v>0.25</v>
      </c>
      <c r="AJ401" s="170">
        <f t="shared" si="21"/>
        <v>1</v>
      </c>
      <c r="AK401" s="48"/>
      <c r="AL401" s="72"/>
    </row>
    <row r="402" spans="1:38" ht="45" x14ac:dyDescent="0.2">
      <c r="A402" s="171" t="s">
        <v>673</v>
      </c>
      <c r="B402" s="163" t="s">
        <v>231</v>
      </c>
      <c r="C402" s="176" t="s">
        <v>236</v>
      </c>
      <c r="D402" s="163" t="s">
        <v>674</v>
      </c>
      <c r="E402" s="163" t="s">
        <v>1356</v>
      </c>
      <c r="F402" s="162" t="s">
        <v>920</v>
      </c>
      <c r="G402" s="164">
        <v>45658</v>
      </c>
      <c r="H402" s="164">
        <v>46022</v>
      </c>
      <c r="I402" s="165">
        <v>0.08</v>
      </c>
      <c r="J402" s="165">
        <v>0.08</v>
      </c>
      <c r="K402" s="165">
        <v>0.09</v>
      </c>
      <c r="L402" s="166">
        <v>0.08</v>
      </c>
      <c r="M402" s="166">
        <v>0.08</v>
      </c>
      <c r="N402" s="166">
        <v>0.09</v>
      </c>
      <c r="O402" s="167">
        <v>0.08</v>
      </c>
      <c r="P402" s="167">
        <v>0.08</v>
      </c>
      <c r="Q402" s="167">
        <v>0.09</v>
      </c>
      <c r="R402" s="167">
        <v>0.08</v>
      </c>
      <c r="S402" s="167">
        <v>0.08</v>
      </c>
      <c r="T402" s="167">
        <v>0.09</v>
      </c>
      <c r="U402" s="167">
        <f t="shared" si="19"/>
        <v>0.99999999999999978</v>
      </c>
      <c r="V402" s="163" t="s">
        <v>232</v>
      </c>
      <c r="W402" s="173">
        <v>0.08</v>
      </c>
      <c r="X402" s="173">
        <v>0.08</v>
      </c>
      <c r="Y402" s="173">
        <v>0.09</v>
      </c>
      <c r="Z402" s="162"/>
      <c r="AA402" s="162"/>
      <c r="AB402" s="162"/>
      <c r="AC402" s="162"/>
      <c r="AD402" s="162"/>
      <c r="AE402" s="162"/>
      <c r="AF402" s="162"/>
      <c r="AG402" s="162"/>
      <c r="AH402" s="162"/>
      <c r="AI402" s="170">
        <f t="shared" si="20"/>
        <v>0.25</v>
      </c>
      <c r="AJ402" s="170">
        <f t="shared" si="21"/>
        <v>1</v>
      </c>
      <c r="AK402" s="48"/>
      <c r="AL402" s="72"/>
    </row>
    <row r="403" spans="1:38" ht="30" x14ac:dyDescent="0.2">
      <c r="A403" s="171" t="s">
        <v>673</v>
      </c>
      <c r="B403" s="163" t="s">
        <v>231</v>
      </c>
      <c r="C403" s="176" t="s">
        <v>236</v>
      </c>
      <c r="D403" s="163" t="s">
        <v>674</v>
      </c>
      <c r="E403" s="163" t="s">
        <v>1357</v>
      </c>
      <c r="F403" s="162" t="s">
        <v>684</v>
      </c>
      <c r="G403" s="164">
        <v>45658</v>
      </c>
      <c r="H403" s="164">
        <v>46022</v>
      </c>
      <c r="I403" s="165">
        <v>0.08</v>
      </c>
      <c r="J403" s="165">
        <v>0.08</v>
      </c>
      <c r="K403" s="165">
        <v>0.09</v>
      </c>
      <c r="L403" s="166">
        <v>0.08</v>
      </c>
      <c r="M403" s="166">
        <v>0.08</v>
      </c>
      <c r="N403" s="166">
        <v>0.09</v>
      </c>
      <c r="O403" s="167">
        <v>0.08</v>
      </c>
      <c r="P403" s="167">
        <v>0.08</v>
      </c>
      <c r="Q403" s="167">
        <v>0.09</v>
      </c>
      <c r="R403" s="167">
        <v>0.08</v>
      </c>
      <c r="S403" s="167">
        <v>0.08</v>
      </c>
      <c r="T403" s="167">
        <v>0.09</v>
      </c>
      <c r="U403" s="167">
        <f t="shared" si="19"/>
        <v>0.99999999999999978</v>
      </c>
      <c r="V403" s="163" t="s">
        <v>232</v>
      </c>
      <c r="W403" s="173">
        <v>0.08</v>
      </c>
      <c r="X403" s="173">
        <v>0.08</v>
      </c>
      <c r="Y403" s="173">
        <v>0.09</v>
      </c>
      <c r="Z403" s="162"/>
      <c r="AA403" s="162"/>
      <c r="AB403" s="162"/>
      <c r="AC403" s="162"/>
      <c r="AD403" s="162"/>
      <c r="AE403" s="162"/>
      <c r="AF403" s="162"/>
      <c r="AG403" s="162"/>
      <c r="AH403" s="162"/>
      <c r="AI403" s="170">
        <f t="shared" si="20"/>
        <v>0.25</v>
      </c>
      <c r="AJ403" s="170">
        <f t="shared" si="21"/>
        <v>1</v>
      </c>
      <c r="AK403" s="48"/>
      <c r="AL403" s="72"/>
    </row>
    <row r="404" spans="1:38" ht="45" x14ac:dyDescent="0.2">
      <c r="A404" s="171" t="s">
        <v>673</v>
      </c>
      <c r="B404" s="163" t="s">
        <v>231</v>
      </c>
      <c r="C404" s="176" t="s">
        <v>236</v>
      </c>
      <c r="D404" s="163" t="s">
        <v>674</v>
      </c>
      <c r="E404" s="163" t="s">
        <v>1358</v>
      </c>
      <c r="F404" s="172" t="s">
        <v>921</v>
      </c>
      <c r="G404" s="164">
        <v>45809</v>
      </c>
      <c r="H404" s="164">
        <v>46022</v>
      </c>
      <c r="I404" s="184"/>
      <c r="J404" s="184"/>
      <c r="K404" s="184"/>
      <c r="L404" s="167"/>
      <c r="M404" s="167"/>
      <c r="N404" s="167">
        <v>0.5</v>
      </c>
      <c r="O404" s="167"/>
      <c r="P404" s="167"/>
      <c r="Q404" s="167"/>
      <c r="R404" s="167"/>
      <c r="S404" s="167"/>
      <c r="T404" s="167">
        <v>0.5</v>
      </c>
      <c r="U404" s="167">
        <f t="shared" si="19"/>
        <v>1</v>
      </c>
      <c r="V404" s="163" t="s">
        <v>232</v>
      </c>
      <c r="W404" s="163"/>
      <c r="X404" s="163"/>
      <c r="Y404" s="163"/>
      <c r="Z404" s="162"/>
      <c r="AA404" s="162"/>
      <c r="AB404" s="162"/>
      <c r="AC404" s="162"/>
      <c r="AD404" s="162"/>
      <c r="AE404" s="162"/>
      <c r="AF404" s="162"/>
      <c r="AG404" s="162"/>
      <c r="AH404" s="162"/>
      <c r="AI404" s="170">
        <f t="shared" si="20"/>
        <v>0</v>
      </c>
      <c r="AJ404" s="170" t="s">
        <v>153</v>
      </c>
      <c r="AK404" s="48" t="s">
        <v>519</v>
      </c>
      <c r="AL404" s="72"/>
    </row>
    <row r="405" spans="1:38" ht="60" x14ac:dyDescent="0.2">
      <c r="A405" s="171" t="s">
        <v>673</v>
      </c>
      <c r="B405" s="163" t="s">
        <v>231</v>
      </c>
      <c r="C405" s="201" t="s">
        <v>239</v>
      </c>
      <c r="D405" s="163" t="s">
        <v>674</v>
      </c>
      <c r="E405" s="163" t="s">
        <v>1359</v>
      </c>
      <c r="F405" s="162" t="s">
        <v>922</v>
      </c>
      <c r="G405" s="164">
        <v>45839</v>
      </c>
      <c r="H405" s="164">
        <v>46006</v>
      </c>
      <c r="I405" s="165"/>
      <c r="J405" s="165"/>
      <c r="K405" s="165"/>
      <c r="L405" s="166"/>
      <c r="M405" s="166"/>
      <c r="N405" s="166"/>
      <c r="O405" s="167"/>
      <c r="P405" s="167"/>
      <c r="Q405" s="167"/>
      <c r="R405" s="167"/>
      <c r="S405" s="167">
        <v>0.5</v>
      </c>
      <c r="T405" s="167">
        <v>0.5</v>
      </c>
      <c r="U405" s="167">
        <f t="shared" si="19"/>
        <v>1</v>
      </c>
      <c r="V405" s="163" t="s">
        <v>232</v>
      </c>
      <c r="W405" s="163"/>
      <c r="X405" s="163"/>
      <c r="Y405" s="163"/>
      <c r="Z405" s="162"/>
      <c r="AA405" s="162"/>
      <c r="AB405" s="162"/>
      <c r="AC405" s="162"/>
      <c r="AD405" s="162"/>
      <c r="AE405" s="162"/>
      <c r="AF405" s="162"/>
      <c r="AG405" s="162"/>
      <c r="AH405" s="162"/>
      <c r="AI405" s="170">
        <f t="shared" si="20"/>
        <v>0</v>
      </c>
      <c r="AJ405" s="170" t="s">
        <v>153</v>
      </c>
      <c r="AK405" s="48" t="s">
        <v>519</v>
      </c>
      <c r="AL405" s="72"/>
    </row>
    <row r="406" spans="1:38" ht="30" x14ac:dyDescent="0.2">
      <c r="A406" s="171" t="s">
        <v>673</v>
      </c>
      <c r="B406" s="163" t="s">
        <v>231</v>
      </c>
      <c r="C406" s="201" t="s">
        <v>239</v>
      </c>
      <c r="D406" s="163" t="s">
        <v>674</v>
      </c>
      <c r="E406" s="163" t="s">
        <v>1360</v>
      </c>
      <c r="F406" s="162" t="s">
        <v>923</v>
      </c>
      <c r="G406" s="164">
        <v>45717</v>
      </c>
      <c r="H406" s="164">
        <v>45991</v>
      </c>
      <c r="I406" s="165"/>
      <c r="J406" s="165"/>
      <c r="K406" s="165">
        <v>0.25</v>
      </c>
      <c r="L406" s="166"/>
      <c r="M406" s="166"/>
      <c r="N406" s="166"/>
      <c r="O406" s="224">
        <v>0.25</v>
      </c>
      <c r="P406" s="2"/>
      <c r="Q406" s="224">
        <v>0.25</v>
      </c>
      <c r="R406" s="225"/>
      <c r="S406" s="224">
        <v>0.25</v>
      </c>
      <c r="T406" s="167"/>
      <c r="U406" s="167">
        <f t="shared" si="19"/>
        <v>1</v>
      </c>
      <c r="V406" s="163" t="s">
        <v>232</v>
      </c>
      <c r="W406" s="163"/>
      <c r="X406" s="163"/>
      <c r="Y406" s="173">
        <v>0.25</v>
      </c>
      <c r="Z406" s="162"/>
      <c r="AA406" s="162"/>
      <c r="AB406" s="162"/>
      <c r="AC406" s="162"/>
      <c r="AD406" s="162"/>
      <c r="AE406" s="162"/>
      <c r="AF406" s="162"/>
      <c r="AG406" s="162"/>
      <c r="AH406" s="162"/>
      <c r="AI406" s="170">
        <f t="shared" si="20"/>
        <v>0.25</v>
      </c>
      <c r="AJ406" s="170">
        <f t="shared" si="21"/>
        <v>1</v>
      </c>
      <c r="AK406" s="48"/>
      <c r="AL406" s="72"/>
    </row>
    <row r="407" spans="1:38" ht="30" x14ac:dyDescent="0.2">
      <c r="A407" s="171" t="s">
        <v>673</v>
      </c>
      <c r="B407" s="163" t="s">
        <v>231</v>
      </c>
      <c r="C407" s="162" t="s">
        <v>242</v>
      </c>
      <c r="D407" s="163" t="s">
        <v>674</v>
      </c>
      <c r="E407" s="163" t="s">
        <v>1361</v>
      </c>
      <c r="F407" s="172" t="s">
        <v>924</v>
      </c>
      <c r="G407" s="164">
        <v>45717</v>
      </c>
      <c r="H407" s="164">
        <v>46022</v>
      </c>
      <c r="I407" s="184"/>
      <c r="J407" s="184"/>
      <c r="K407" s="184">
        <v>0.25</v>
      </c>
      <c r="L407" s="167"/>
      <c r="M407" s="167"/>
      <c r="N407" s="167">
        <v>0.25</v>
      </c>
      <c r="O407" s="167"/>
      <c r="P407" s="167"/>
      <c r="Q407" s="167">
        <v>0.25</v>
      </c>
      <c r="R407" s="167"/>
      <c r="S407" s="167"/>
      <c r="T407" s="167">
        <v>0.25</v>
      </c>
      <c r="U407" s="167">
        <f t="shared" si="19"/>
        <v>1</v>
      </c>
      <c r="V407" s="163" t="s">
        <v>232</v>
      </c>
      <c r="W407" s="163"/>
      <c r="X407" s="163"/>
      <c r="Y407" s="178">
        <v>0.25</v>
      </c>
      <c r="Z407" s="162"/>
      <c r="AA407" s="162"/>
      <c r="AB407" s="162"/>
      <c r="AC407" s="162"/>
      <c r="AD407" s="162"/>
      <c r="AE407" s="162"/>
      <c r="AF407" s="162"/>
      <c r="AG407" s="162"/>
      <c r="AH407" s="162"/>
      <c r="AI407" s="170">
        <f t="shared" si="20"/>
        <v>0.25</v>
      </c>
      <c r="AJ407" s="170">
        <f t="shared" si="21"/>
        <v>1</v>
      </c>
      <c r="AK407" s="48"/>
      <c r="AL407" s="72"/>
    </row>
    <row r="408" spans="1:38" ht="30" x14ac:dyDescent="0.2">
      <c r="A408" s="171" t="s">
        <v>673</v>
      </c>
      <c r="B408" s="163" t="s">
        <v>231</v>
      </c>
      <c r="C408" s="162" t="s">
        <v>242</v>
      </c>
      <c r="D408" s="163" t="s">
        <v>674</v>
      </c>
      <c r="E408" s="163" t="s">
        <v>1362</v>
      </c>
      <c r="F408" s="172" t="s">
        <v>925</v>
      </c>
      <c r="G408" s="164">
        <v>45778</v>
      </c>
      <c r="H408" s="164">
        <v>45838</v>
      </c>
      <c r="I408" s="184"/>
      <c r="J408" s="184"/>
      <c r="K408" s="184"/>
      <c r="L408" s="167"/>
      <c r="M408" s="167">
        <v>0.5</v>
      </c>
      <c r="N408" s="167">
        <v>0.5</v>
      </c>
      <c r="O408" s="167"/>
      <c r="P408" s="167"/>
      <c r="Q408" s="167"/>
      <c r="R408" s="167"/>
      <c r="S408" s="167"/>
      <c r="T408" s="167"/>
      <c r="U408" s="167">
        <f t="shared" si="19"/>
        <v>1</v>
      </c>
      <c r="V408" s="163" t="s">
        <v>232</v>
      </c>
      <c r="W408" s="163"/>
      <c r="X408" s="163"/>
      <c r="Y408" s="163"/>
      <c r="Z408" s="162"/>
      <c r="AA408" s="162"/>
      <c r="AB408" s="162"/>
      <c r="AC408" s="162"/>
      <c r="AD408" s="162"/>
      <c r="AE408" s="162"/>
      <c r="AF408" s="162"/>
      <c r="AG408" s="162"/>
      <c r="AH408" s="162"/>
      <c r="AI408" s="170">
        <f t="shared" si="20"/>
        <v>0</v>
      </c>
      <c r="AJ408" s="170" t="s">
        <v>153</v>
      </c>
      <c r="AK408" s="48" t="s">
        <v>519</v>
      </c>
      <c r="AL408" s="72"/>
    </row>
    <row r="409" spans="1:38" ht="45" x14ac:dyDescent="0.2">
      <c r="A409" s="171" t="s">
        <v>673</v>
      </c>
      <c r="B409" s="163" t="s">
        <v>231</v>
      </c>
      <c r="C409" s="162" t="s">
        <v>242</v>
      </c>
      <c r="D409" s="163" t="s">
        <v>674</v>
      </c>
      <c r="E409" s="163" t="s">
        <v>1363</v>
      </c>
      <c r="F409" s="172" t="s">
        <v>926</v>
      </c>
      <c r="G409" s="164">
        <v>45717</v>
      </c>
      <c r="H409" s="164">
        <v>45777</v>
      </c>
      <c r="I409" s="184"/>
      <c r="J409" s="184"/>
      <c r="K409" s="184">
        <v>0.5</v>
      </c>
      <c r="L409" s="167">
        <v>0.5</v>
      </c>
      <c r="M409" s="167"/>
      <c r="N409" s="167"/>
      <c r="O409" s="167"/>
      <c r="P409" s="167"/>
      <c r="Q409" s="167"/>
      <c r="R409" s="167"/>
      <c r="S409" s="167"/>
      <c r="T409" s="167"/>
      <c r="U409" s="167">
        <f t="shared" si="19"/>
        <v>1</v>
      </c>
      <c r="V409" s="163" t="s">
        <v>232</v>
      </c>
      <c r="W409" s="163"/>
      <c r="X409" s="163"/>
      <c r="Y409" s="178">
        <v>1</v>
      </c>
      <c r="Z409" s="162"/>
      <c r="AA409" s="162"/>
      <c r="AB409" s="162"/>
      <c r="AC409" s="162"/>
      <c r="AD409" s="162"/>
      <c r="AE409" s="162"/>
      <c r="AF409" s="162"/>
      <c r="AG409" s="162"/>
      <c r="AH409" s="162"/>
      <c r="AI409" s="170">
        <f t="shared" si="20"/>
        <v>1</v>
      </c>
      <c r="AJ409" s="170">
        <v>1</v>
      </c>
      <c r="AK409" s="48"/>
      <c r="AL409" s="72"/>
    </row>
    <row r="410" spans="1:38" ht="30" x14ac:dyDescent="0.2">
      <c r="A410" s="171" t="s">
        <v>673</v>
      </c>
      <c r="B410" s="163" t="s">
        <v>253</v>
      </c>
      <c r="C410" s="176" t="s">
        <v>264</v>
      </c>
      <c r="D410" s="163" t="s">
        <v>674</v>
      </c>
      <c r="E410" s="264" t="s">
        <v>1364</v>
      </c>
      <c r="F410" s="162" t="s">
        <v>702</v>
      </c>
      <c r="G410" s="164">
        <v>45658</v>
      </c>
      <c r="H410" s="164">
        <v>46022</v>
      </c>
      <c r="I410" s="165">
        <v>0.1</v>
      </c>
      <c r="J410" s="165"/>
      <c r="K410" s="165"/>
      <c r="L410" s="166">
        <v>0.3</v>
      </c>
      <c r="M410" s="166"/>
      <c r="N410" s="166"/>
      <c r="O410" s="167"/>
      <c r="P410" s="167">
        <v>0.3</v>
      </c>
      <c r="Q410" s="167"/>
      <c r="R410" s="167"/>
      <c r="S410" s="167"/>
      <c r="T410" s="167">
        <v>0.3</v>
      </c>
      <c r="U410" s="167">
        <f t="shared" si="19"/>
        <v>1</v>
      </c>
      <c r="V410" s="163" t="s">
        <v>254</v>
      </c>
      <c r="W410" s="173">
        <v>0.1</v>
      </c>
      <c r="X410" s="163"/>
      <c r="Y410" s="163"/>
      <c r="Z410" s="162"/>
      <c r="AA410" s="162"/>
      <c r="AB410" s="162"/>
      <c r="AC410" s="162"/>
      <c r="AD410" s="162"/>
      <c r="AE410" s="162"/>
      <c r="AF410" s="162"/>
      <c r="AG410" s="162"/>
      <c r="AH410" s="162"/>
      <c r="AI410" s="170">
        <f t="shared" si="20"/>
        <v>0.1</v>
      </c>
      <c r="AJ410" s="170">
        <f t="shared" si="21"/>
        <v>1</v>
      </c>
      <c r="AK410" s="48"/>
      <c r="AL410" s="72"/>
    </row>
    <row r="411" spans="1:38" ht="30" x14ac:dyDescent="0.2">
      <c r="A411" s="171" t="s">
        <v>673</v>
      </c>
      <c r="B411" s="163" t="s">
        <v>253</v>
      </c>
      <c r="C411" s="176" t="s">
        <v>264</v>
      </c>
      <c r="D411" s="163" t="s">
        <v>674</v>
      </c>
      <c r="E411" s="264" t="s">
        <v>1365</v>
      </c>
      <c r="F411" s="162" t="s">
        <v>794</v>
      </c>
      <c r="G411" s="164">
        <v>45658</v>
      </c>
      <c r="H411" s="164">
        <v>46022</v>
      </c>
      <c r="I411" s="165">
        <v>0.08</v>
      </c>
      <c r="J411" s="165">
        <v>0.08</v>
      </c>
      <c r="K411" s="165">
        <v>0.09</v>
      </c>
      <c r="L411" s="166">
        <v>0.08</v>
      </c>
      <c r="M411" s="166">
        <v>0.08</v>
      </c>
      <c r="N411" s="166">
        <v>0.09</v>
      </c>
      <c r="O411" s="167">
        <v>0.08</v>
      </c>
      <c r="P411" s="167">
        <v>0.08</v>
      </c>
      <c r="Q411" s="167">
        <v>0.09</v>
      </c>
      <c r="R411" s="167">
        <v>0.08</v>
      </c>
      <c r="S411" s="167">
        <v>0.08</v>
      </c>
      <c r="T411" s="167">
        <v>0.09</v>
      </c>
      <c r="U411" s="167">
        <f t="shared" si="19"/>
        <v>0.99999999999999978</v>
      </c>
      <c r="V411" s="163" t="s">
        <v>254</v>
      </c>
      <c r="W411" s="173">
        <v>0.08</v>
      </c>
      <c r="X411" s="173">
        <v>0.08</v>
      </c>
      <c r="Y411" s="173">
        <v>0.09</v>
      </c>
      <c r="Z411" s="162"/>
      <c r="AA411" s="162"/>
      <c r="AB411" s="162"/>
      <c r="AC411" s="162"/>
      <c r="AD411" s="162"/>
      <c r="AE411" s="162"/>
      <c r="AF411" s="162"/>
      <c r="AG411" s="162"/>
      <c r="AH411" s="162"/>
      <c r="AI411" s="170">
        <f t="shared" si="20"/>
        <v>0.25</v>
      </c>
      <c r="AJ411" s="170">
        <f t="shared" si="21"/>
        <v>1</v>
      </c>
      <c r="AK411" s="48"/>
      <c r="AL411" s="72"/>
    </row>
    <row r="412" spans="1:38" ht="30" x14ac:dyDescent="0.2">
      <c r="A412" s="171" t="s">
        <v>673</v>
      </c>
      <c r="B412" s="163" t="s">
        <v>253</v>
      </c>
      <c r="C412" s="176" t="s">
        <v>264</v>
      </c>
      <c r="D412" s="163" t="s">
        <v>674</v>
      </c>
      <c r="E412" s="264" t="s">
        <v>1366</v>
      </c>
      <c r="F412" s="162" t="s">
        <v>684</v>
      </c>
      <c r="G412" s="164">
        <v>45658</v>
      </c>
      <c r="H412" s="164">
        <v>46022</v>
      </c>
      <c r="I412" s="165">
        <v>0.08</v>
      </c>
      <c r="J412" s="165">
        <v>0.08</v>
      </c>
      <c r="K412" s="165">
        <v>0.09</v>
      </c>
      <c r="L412" s="166">
        <v>0.08</v>
      </c>
      <c r="M412" s="166">
        <v>0.08</v>
      </c>
      <c r="N412" s="166">
        <v>0.09</v>
      </c>
      <c r="O412" s="167">
        <v>0.08</v>
      </c>
      <c r="P412" s="167">
        <v>0.08</v>
      </c>
      <c r="Q412" s="167">
        <v>0.09</v>
      </c>
      <c r="R412" s="167">
        <v>0.08</v>
      </c>
      <c r="S412" s="167">
        <v>0.08</v>
      </c>
      <c r="T412" s="167">
        <v>0.09</v>
      </c>
      <c r="U412" s="167">
        <f t="shared" si="19"/>
        <v>0.99999999999999978</v>
      </c>
      <c r="V412" s="163" t="s">
        <v>254</v>
      </c>
      <c r="W412" s="173">
        <v>0.08</v>
      </c>
      <c r="X412" s="173">
        <v>0.08</v>
      </c>
      <c r="Y412" s="173">
        <v>0.09</v>
      </c>
      <c r="Z412" s="162"/>
      <c r="AA412" s="162"/>
      <c r="AB412" s="162"/>
      <c r="AC412" s="162"/>
      <c r="AD412" s="162"/>
      <c r="AE412" s="162"/>
      <c r="AF412" s="162"/>
      <c r="AG412" s="162"/>
      <c r="AH412" s="162"/>
      <c r="AI412" s="170">
        <f t="shared" si="20"/>
        <v>0.25</v>
      </c>
      <c r="AJ412" s="170">
        <f t="shared" si="21"/>
        <v>1</v>
      </c>
      <c r="AK412" s="48"/>
      <c r="AL412" s="72"/>
    </row>
    <row r="413" spans="1:38" ht="30" x14ac:dyDescent="0.2">
      <c r="A413" s="171" t="s">
        <v>673</v>
      </c>
      <c r="B413" s="163" t="s">
        <v>253</v>
      </c>
      <c r="C413" s="176" t="s">
        <v>264</v>
      </c>
      <c r="D413" s="163" t="s">
        <v>674</v>
      </c>
      <c r="E413" s="264" t="s">
        <v>1367</v>
      </c>
      <c r="F413" s="162" t="s">
        <v>785</v>
      </c>
      <c r="G413" s="164">
        <v>45658</v>
      </c>
      <c r="H413" s="164">
        <v>46022</v>
      </c>
      <c r="I413" s="165"/>
      <c r="J413" s="165"/>
      <c r="K413" s="165">
        <v>0.25</v>
      </c>
      <c r="L413" s="166"/>
      <c r="M413" s="166"/>
      <c r="N413" s="166">
        <v>0.25</v>
      </c>
      <c r="O413" s="167"/>
      <c r="P413" s="167"/>
      <c r="Q413" s="167">
        <v>0.25</v>
      </c>
      <c r="R413" s="167"/>
      <c r="S413" s="167"/>
      <c r="T413" s="167">
        <v>0.25</v>
      </c>
      <c r="U413" s="167">
        <f t="shared" si="19"/>
        <v>1</v>
      </c>
      <c r="V413" s="163" t="s">
        <v>254</v>
      </c>
      <c r="W413" s="163"/>
      <c r="X413" s="163"/>
      <c r="Y413" s="173">
        <v>0.25</v>
      </c>
      <c r="Z413" s="162"/>
      <c r="AA413" s="162"/>
      <c r="AB413" s="162"/>
      <c r="AC413" s="162"/>
      <c r="AD413" s="162"/>
      <c r="AE413" s="162"/>
      <c r="AF413" s="162"/>
      <c r="AG413" s="162"/>
      <c r="AH413" s="162"/>
      <c r="AI413" s="170">
        <f t="shared" si="20"/>
        <v>0.25</v>
      </c>
      <c r="AJ413" s="170">
        <f t="shared" si="21"/>
        <v>1</v>
      </c>
      <c r="AK413" s="48"/>
      <c r="AL413" s="72"/>
    </row>
    <row r="414" spans="1:38" ht="30" x14ac:dyDescent="0.2">
      <c r="A414" s="171" t="s">
        <v>673</v>
      </c>
      <c r="B414" s="163" t="s">
        <v>253</v>
      </c>
      <c r="C414" s="176" t="s">
        <v>264</v>
      </c>
      <c r="D414" s="163" t="s">
        <v>674</v>
      </c>
      <c r="E414" s="264" t="s">
        <v>1368</v>
      </c>
      <c r="F414" s="162" t="s">
        <v>744</v>
      </c>
      <c r="G414" s="164">
        <v>45658</v>
      </c>
      <c r="H414" s="164">
        <v>46022</v>
      </c>
      <c r="I414" s="165"/>
      <c r="J414" s="165"/>
      <c r="K414" s="165">
        <v>0.25</v>
      </c>
      <c r="L414" s="166"/>
      <c r="M414" s="166"/>
      <c r="N414" s="166">
        <v>0.25</v>
      </c>
      <c r="O414" s="167"/>
      <c r="P414" s="167"/>
      <c r="Q414" s="167">
        <v>0.25</v>
      </c>
      <c r="R414" s="167"/>
      <c r="S414" s="167"/>
      <c r="T414" s="167">
        <v>0.25</v>
      </c>
      <c r="U414" s="167">
        <f t="shared" si="19"/>
        <v>1</v>
      </c>
      <c r="V414" s="163" t="s">
        <v>254</v>
      </c>
      <c r="W414" s="163"/>
      <c r="X414" s="163"/>
      <c r="Y414" s="173">
        <v>0.25</v>
      </c>
      <c r="Z414" s="162"/>
      <c r="AA414" s="162"/>
      <c r="AB414" s="162"/>
      <c r="AC414" s="162"/>
      <c r="AD414" s="162"/>
      <c r="AE414" s="162"/>
      <c r="AF414" s="162"/>
      <c r="AG414" s="162"/>
      <c r="AH414" s="162"/>
      <c r="AI414" s="170">
        <f t="shared" si="20"/>
        <v>0.25</v>
      </c>
      <c r="AJ414" s="170">
        <f t="shared" si="21"/>
        <v>1</v>
      </c>
      <c r="AK414" s="48"/>
      <c r="AL414" s="72"/>
    </row>
    <row r="415" spans="1:38" ht="30" x14ac:dyDescent="0.2">
      <c r="A415" s="171" t="s">
        <v>673</v>
      </c>
      <c r="B415" s="163" t="s">
        <v>253</v>
      </c>
      <c r="C415" s="176" t="s">
        <v>264</v>
      </c>
      <c r="D415" s="163" t="s">
        <v>674</v>
      </c>
      <c r="E415" s="264" t="s">
        <v>1369</v>
      </c>
      <c r="F415" s="162" t="s">
        <v>927</v>
      </c>
      <c r="G415" s="164">
        <v>45931</v>
      </c>
      <c r="H415" s="164">
        <v>46022</v>
      </c>
      <c r="I415" s="165"/>
      <c r="J415" s="165"/>
      <c r="K415" s="165"/>
      <c r="L415" s="166"/>
      <c r="M415" s="166"/>
      <c r="N415" s="166"/>
      <c r="O415" s="167"/>
      <c r="P415" s="167"/>
      <c r="Q415" s="167"/>
      <c r="R415" s="167">
        <v>0.3</v>
      </c>
      <c r="S415" s="167">
        <v>0.3</v>
      </c>
      <c r="T415" s="167">
        <v>0.4</v>
      </c>
      <c r="U415" s="167">
        <f t="shared" si="19"/>
        <v>1</v>
      </c>
      <c r="V415" s="163" t="s">
        <v>254</v>
      </c>
      <c r="W415" s="163"/>
      <c r="X415" s="163"/>
      <c r="Y415" s="163"/>
      <c r="Z415" s="162"/>
      <c r="AA415" s="162"/>
      <c r="AB415" s="162"/>
      <c r="AC415" s="162"/>
      <c r="AD415" s="162"/>
      <c r="AE415" s="162"/>
      <c r="AF415" s="162"/>
      <c r="AG415" s="162"/>
      <c r="AH415" s="162"/>
      <c r="AI415" s="170">
        <f t="shared" si="20"/>
        <v>0</v>
      </c>
      <c r="AJ415" s="170" t="s">
        <v>153</v>
      </c>
      <c r="AK415" s="48" t="s">
        <v>519</v>
      </c>
      <c r="AL415" s="72"/>
    </row>
    <row r="416" spans="1:38" ht="30" x14ac:dyDescent="0.2">
      <c r="A416" s="171" t="s">
        <v>673</v>
      </c>
      <c r="B416" s="163" t="s">
        <v>253</v>
      </c>
      <c r="C416" s="176" t="s">
        <v>264</v>
      </c>
      <c r="D416" s="163" t="s">
        <v>674</v>
      </c>
      <c r="E416" s="264" t="s">
        <v>1370</v>
      </c>
      <c r="F416" s="162" t="s">
        <v>748</v>
      </c>
      <c r="G416" s="164">
        <v>45931</v>
      </c>
      <c r="H416" s="164">
        <v>46022</v>
      </c>
      <c r="I416" s="165"/>
      <c r="J416" s="165"/>
      <c r="K416" s="165"/>
      <c r="L416" s="166">
        <v>0.3</v>
      </c>
      <c r="M416" s="166"/>
      <c r="N416" s="166"/>
      <c r="O416" s="167"/>
      <c r="P416" s="167">
        <v>0.3</v>
      </c>
      <c r="Q416" s="167"/>
      <c r="R416" s="167"/>
      <c r="S416" s="167"/>
      <c r="T416" s="167">
        <v>0.4</v>
      </c>
      <c r="U416" s="167">
        <f t="shared" si="19"/>
        <v>1</v>
      </c>
      <c r="V416" s="163" t="s">
        <v>254</v>
      </c>
      <c r="W416" s="163"/>
      <c r="X416" s="163"/>
      <c r="Y416" s="163"/>
      <c r="Z416" s="162"/>
      <c r="AA416" s="162"/>
      <c r="AB416" s="162"/>
      <c r="AC416" s="162"/>
      <c r="AD416" s="162"/>
      <c r="AE416" s="162"/>
      <c r="AF416" s="162"/>
      <c r="AG416" s="162"/>
      <c r="AH416" s="162"/>
      <c r="AI416" s="170">
        <f t="shared" si="20"/>
        <v>0</v>
      </c>
      <c r="AJ416" s="170" t="s">
        <v>153</v>
      </c>
      <c r="AK416" s="48" t="s">
        <v>519</v>
      </c>
      <c r="AL416" s="72"/>
    </row>
    <row r="417" spans="1:38" ht="30" x14ac:dyDescent="0.2">
      <c r="A417" s="171" t="s">
        <v>673</v>
      </c>
      <c r="B417" s="163" t="s">
        <v>253</v>
      </c>
      <c r="C417" s="176" t="s">
        <v>257</v>
      </c>
      <c r="D417" s="163" t="s">
        <v>674</v>
      </c>
      <c r="E417" s="264" t="s">
        <v>1371</v>
      </c>
      <c r="F417" s="162" t="s">
        <v>928</v>
      </c>
      <c r="G417" s="164">
        <v>45658</v>
      </c>
      <c r="H417" s="164">
        <v>46022</v>
      </c>
      <c r="I417" s="165">
        <v>0.08</v>
      </c>
      <c r="J417" s="165">
        <v>0.08</v>
      </c>
      <c r="K417" s="165">
        <v>0.09</v>
      </c>
      <c r="L417" s="166">
        <v>0.08</v>
      </c>
      <c r="M417" s="166">
        <v>0.08</v>
      </c>
      <c r="N417" s="166">
        <v>0.09</v>
      </c>
      <c r="O417" s="167">
        <v>0.08</v>
      </c>
      <c r="P417" s="167">
        <v>0.08</v>
      </c>
      <c r="Q417" s="167">
        <v>0.09</v>
      </c>
      <c r="R417" s="167">
        <v>0.08</v>
      </c>
      <c r="S417" s="167">
        <v>0.08</v>
      </c>
      <c r="T417" s="167">
        <v>0.09</v>
      </c>
      <c r="U417" s="167">
        <f t="shared" si="19"/>
        <v>0.99999999999999978</v>
      </c>
      <c r="V417" s="163" t="s">
        <v>254</v>
      </c>
      <c r="W417" s="173">
        <v>0.08</v>
      </c>
      <c r="X417" s="173">
        <v>0.08</v>
      </c>
      <c r="Y417" s="173">
        <v>0.09</v>
      </c>
      <c r="Z417" s="162"/>
      <c r="AA417" s="162"/>
      <c r="AB417" s="162"/>
      <c r="AC417" s="162"/>
      <c r="AD417" s="162"/>
      <c r="AE417" s="162"/>
      <c r="AF417" s="162"/>
      <c r="AG417" s="162"/>
      <c r="AH417" s="162"/>
      <c r="AI417" s="170">
        <f t="shared" si="20"/>
        <v>0.25</v>
      </c>
      <c r="AJ417" s="170">
        <f t="shared" si="21"/>
        <v>1</v>
      </c>
      <c r="AK417" s="48"/>
      <c r="AL417" s="72"/>
    </row>
    <row r="418" spans="1:38" ht="30" x14ac:dyDescent="0.2">
      <c r="A418" s="171" t="s">
        <v>673</v>
      </c>
      <c r="B418" s="163" t="s">
        <v>253</v>
      </c>
      <c r="C418" s="176" t="s">
        <v>257</v>
      </c>
      <c r="D418" s="163" t="s">
        <v>674</v>
      </c>
      <c r="E418" s="264" t="s">
        <v>1372</v>
      </c>
      <c r="F418" s="162" t="s">
        <v>929</v>
      </c>
      <c r="G418" s="164">
        <v>45658</v>
      </c>
      <c r="H418" s="164">
        <v>46022</v>
      </c>
      <c r="I418" s="165">
        <v>0.08</v>
      </c>
      <c r="J418" s="165">
        <v>0.08</v>
      </c>
      <c r="K418" s="165">
        <v>0.09</v>
      </c>
      <c r="L418" s="166">
        <v>0.08</v>
      </c>
      <c r="M418" s="166">
        <v>0.08</v>
      </c>
      <c r="N418" s="166">
        <v>0.09</v>
      </c>
      <c r="O418" s="167">
        <v>0.08</v>
      </c>
      <c r="P418" s="167">
        <v>0.08</v>
      </c>
      <c r="Q418" s="167">
        <v>0.09</v>
      </c>
      <c r="R418" s="167">
        <v>0.08</v>
      </c>
      <c r="S418" s="167">
        <v>0.08</v>
      </c>
      <c r="T418" s="167">
        <v>0.09</v>
      </c>
      <c r="U418" s="167">
        <f t="shared" si="19"/>
        <v>0.99999999999999978</v>
      </c>
      <c r="V418" s="163" t="s">
        <v>254</v>
      </c>
      <c r="W418" s="173">
        <v>0.08</v>
      </c>
      <c r="X418" s="173">
        <v>0.08</v>
      </c>
      <c r="Y418" s="173">
        <v>0.09</v>
      </c>
      <c r="Z418" s="162"/>
      <c r="AA418" s="162"/>
      <c r="AB418" s="162"/>
      <c r="AC418" s="162"/>
      <c r="AD418" s="162"/>
      <c r="AE418" s="162"/>
      <c r="AF418" s="162"/>
      <c r="AG418" s="162"/>
      <c r="AH418" s="162"/>
      <c r="AI418" s="170">
        <f t="shared" si="20"/>
        <v>0.25</v>
      </c>
      <c r="AJ418" s="170">
        <f t="shared" si="21"/>
        <v>1</v>
      </c>
      <c r="AK418" s="48"/>
      <c r="AL418" s="72"/>
    </row>
    <row r="419" spans="1:38" ht="30" x14ac:dyDescent="0.2">
      <c r="A419" s="171" t="s">
        <v>673</v>
      </c>
      <c r="B419" s="163" t="s">
        <v>253</v>
      </c>
      <c r="C419" s="162" t="s">
        <v>261</v>
      </c>
      <c r="D419" s="163" t="s">
        <v>674</v>
      </c>
      <c r="E419" s="264" t="s">
        <v>1373</v>
      </c>
      <c r="F419" s="162" t="s">
        <v>930</v>
      </c>
      <c r="G419" s="164">
        <v>45658</v>
      </c>
      <c r="H419" s="164">
        <v>46022</v>
      </c>
      <c r="I419" s="165"/>
      <c r="J419" s="165"/>
      <c r="K419" s="165">
        <v>0.25</v>
      </c>
      <c r="L419" s="166"/>
      <c r="M419" s="166"/>
      <c r="N419" s="166">
        <v>0.25</v>
      </c>
      <c r="O419" s="167"/>
      <c r="P419" s="167"/>
      <c r="Q419" s="167">
        <v>0.25</v>
      </c>
      <c r="R419" s="167"/>
      <c r="S419" s="167"/>
      <c r="T419" s="167">
        <v>0.25</v>
      </c>
      <c r="U419" s="167">
        <f t="shared" si="19"/>
        <v>1</v>
      </c>
      <c r="V419" s="163" t="s">
        <v>254</v>
      </c>
      <c r="W419" s="163"/>
      <c r="X419" s="163"/>
      <c r="Y419" s="173">
        <v>0.25</v>
      </c>
      <c r="Z419" s="162"/>
      <c r="AA419" s="162"/>
      <c r="AB419" s="162"/>
      <c r="AC419" s="162"/>
      <c r="AD419" s="162"/>
      <c r="AE419" s="162"/>
      <c r="AF419" s="162"/>
      <c r="AG419" s="162"/>
      <c r="AH419" s="162"/>
      <c r="AI419" s="170">
        <f t="shared" si="20"/>
        <v>0.25</v>
      </c>
      <c r="AJ419" s="170">
        <f t="shared" si="21"/>
        <v>1</v>
      </c>
      <c r="AK419" s="48"/>
      <c r="AL419" s="72"/>
    </row>
    <row r="420" spans="1:38" ht="30" x14ac:dyDescent="0.2">
      <c r="A420" s="171" t="s">
        <v>673</v>
      </c>
      <c r="B420" s="163" t="s">
        <v>253</v>
      </c>
      <c r="C420" s="162" t="s">
        <v>261</v>
      </c>
      <c r="D420" s="163" t="s">
        <v>674</v>
      </c>
      <c r="E420" s="266" t="s">
        <v>1374</v>
      </c>
      <c r="F420" s="162" t="s">
        <v>931</v>
      </c>
      <c r="G420" s="164">
        <v>45658</v>
      </c>
      <c r="H420" s="164">
        <v>45838</v>
      </c>
      <c r="I420" s="165"/>
      <c r="J420" s="165"/>
      <c r="K420" s="165">
        <v>0.5</v>
      </c>
      <c r="L420" s="166"/>
      <c r="M420" s="166"/>
      <c r="N420" s="166">
        <v>0.5</v>
      </c>
      <c r="O420" s="167"/>
      <c r="P420" s="167"/>
      <c r="Q420" s="167"/>
      <c r="R420" s="167"/>
      <c r="S420" s="167"/>
      <c r="T420" s="167"/>
      <c r="U420" s="167">
        <f t="shared" si="19"/>
        <v>1</v>
      </c>
      <c r="V420" s="163" t="s">
        <v>254</v>
      </c>
      <c r="W420" s="163"/>
      <c r="X420" s="163"/>
      <c r="Y420" s="173">
        <v>0.5</v>
      </c>
      <c r="Z420" s="162"/>
      <c r="AA420" s="162"/>
      <c r="AB420" s="162"/>
      <c r="AC420" s="162"/>
      <c r="AD420" s="162"/>
      <c r="AE420" s="162"/>
      <c r="AF420" s="162"/>
      <c r="AG420" s="162"/>
      <c r="AH420" s="162"/>
      <c r="AI420" s="170">
        <f t="shared" si="20"/>
        <v>0.5</v>
      </c>
      <c r="AJ420" s="170">
        <f t="shared" si="21"/>
        <v>1</v>
      </c>
      <c r="AK420" s="48"/>
      <c r="AL420" s="72"/>
    </row>
    <row r="421" spans="1:38" ht="58.5" customHeight="1" x14ac:dyDescent="0.2">
      <c r="A421" s="171" t="s">
        <v>673</v>
      </c>
      <c r="B421" s="163" t="s">
        <v>253</v>
      </c>
      <c r="C421" s="176" t="s">
        <v>932</v>
      </c>
      <c r="D421" s="163" t="s">
        <v>674</v>
      </c>
      <c r="E421" s="266" t="s">
        <v>1375</v>
      </c>
      <c r="F421" s="162" t="s">
        <v>933</v>
      </c>
      <c r="G421" s="164">
        <v>45717</v>
      </c>
      <c r="H421" s="164">
        <v>46022</v>
      </c>
      <c r="I421" s="165"/>
      <c r="J421" s="165"/>
      <c r="K421" s="165">
        <v>0.25</v>
      </c>
      <c r="L421" s="166"/>
      <c r="M421" s="166"/>
      <c r="N421" s="166">
        <v>0.25</v>
      </c>
      <c r="O421" s="167"/>
      <c r="P421" s="167"/>
      <c r="Q421" s="167">
        <v>0.25</v>
      </c>
      <c r="R421" s="167"/>
      <c r="S421" s="167"/>
      <c r="T421" s="167">
        <v>0.25</v>
      </c>
      <c r="U421" s="167">
        <f t="shared" si="19"/>
        <v>1</v>
      </c>
      <c r="V421" s="163" t="s">
        <v>254</v>
      </c>
      <c r="W421" s="163"/>
      <c r="X421" s="163"/>
      <c r="Y421" s="173">
        <v>0.25</v>
      </c>
      <c r="Z421" s="162"/>
      <c r="AA421" s="162"/>
      <c r="AB421" s="162"/>
      <c r="AC421" s="162"/>
      <c r="AD421" s="162"/>
      <c r="AE421" s="162"/>
      <c r="AF421" s="162"/>
      <c r="AG421" s="162"/>
      <c r="AH421" s="162"/>
      <c r="AI421" s="170">
        <f t="shared" si="20"/>
        <v>0.25</v>
      </c>
      <c r="AJ421" s="170">
        <f t="shared" si="21"/>
        <v>1</v>
      </c>
      <c r="AK421" s="48"/>
      <c r="AL421" s="72"/>
    </row>
    <row r="422" spans="1:38" ht="30" x14ac:dyDescent="0.2">
      <c r="A422" s="171" t="s">
        <v>673</v>
      </c>
      <c r="B422" s="163" t="s">
        <v>265</v>
      </c>
      <c r="C422" s="176" t="s">
        <v>286</v>
      </c>
      <c r="D422" s="163" t="s">
        <v>674</v>
      </c>
      <c r="E422" s="264" t="s">
        <v>1376</v>
      </c>
      <c r="F422" s="162" t="s">
        <v>934</v>
      </c>
      <c r="G422" s="164">
        <v>45658</v>
      </c>
      <c r="H422" s="164">
        <v>46022</v>
      </c>
      <c r="I422" s="219"/>
      <c r="J422" s="219"/>
      <c r="K422" s="219">
        <v>0.25</v>
      </c>
      <c r="L422" s="220"/>
      <c r="M422" s="220"/>
      <c r="N422" s="220">
        <v>0.25</v>
      </c>
      <c r="O422" s="220"/>
      <c r="P422" s="220"/>
      <c r="Q422" s="220">
        <v>0.25</v>
      </c>
      <c r="R422" s="220"/>
      <c r="S422" s="220"/>
      <c r="T422" s="220">
        <v>0.25</v>
      </c>
      <c r="U422" s="167">
        <f t="shared" si="19"/>
        <v>1</v>
      </c>
      <c r="V422" s="163" t="s">
        <v>935</v>
      </c>
      <c r="W422" s="162"/>
      <c r="X422" s="162"/>
      <c r="Y422" s="162">
        <v>0.25</v>
      </c>
      <c r="Z422" s="162"/>
      <c r="AA422" s="162"/>
      <c r="AB422" s="162"/>
      <c r="AC422" s="162"/>
      <c r="AD422" s="162"/>
      <c r="AE422" s="162"/>
      <c r="AF422" s="162"/>
      <c r="AG422" s="162"/>
      <c r="AH422" s="162"/>
      <c r="AI422" s="170">
        <f t="shared" si="20"/>
        <v>0.25</v>
      </c>
      <c r="AJ422" s="170">
        <f t="shared" si="21"/>
        <v>1</v>
      </c>
      <c r="AK422" s="48"/>
      <c r="AL422" s="72"/>
    </row>
    <row r="423" spans="1:38" ht="30" x14ac:dyDescent="0.2">
      <c r="A423" s="171" t="s">
        <v>673</v>
      </c>
      <c r="B423" s="163" t="s">
        <v>265</v>
      </c>
      <c r="C423" s="176" t="s">
        <v>269</v>
      </c>
      <c r="D423" s="163" t="s">
        <v>674</v>
      </c>
      <c r="E423" s="264" t="s">
        <v>1377</v>
      </c>
      <c r="F423" s="162" t="s">
        <v>936</v>
      </c>
      <c r="G423" s="164">
        <v>45658</v>
      </c>
      <c r="H423" s="164">
        <v>46022</v>
      </c>
      <c r="I423" s="165"/>
      <c r="J423" s="165"/>
      <c r="K423" s="165">
        <v>0.25</v>
      </c>
      <c r="L423" s="166"/>
      <c r="M423" s="166"/>
      <c r="N423" s="166">
        <v>0.25</v>
      </c>
      <c r="O423" s="167"/>
      <c r="P423" s="167"/>
      <c r="Q423" s="167">
        <v>0.25</v>
      </c>
      <c r="R423" s="167"/>
      <c r="S423" s="167"/>
      <c r="T423" s="167">
        <v>0.25</v>
      </c>
      <c r="U423" s="167">
        <f t="shared" si="19"/>
        <v>1</v>
      </c>
      <c r="V423" s="163" t="s">
        <v>935</v>
      </c>
      <c r="W423" s="162"/>
      <c r="X423" s="162"/>
      <c r="Y423" s="162">
        <v>0.25</v>
      </c>
      <c r="Z423" s="162"/>
      <c r="AA423" s="162"/>
      <c r="AB423" s="162"/>
      <c r="AC423" s="162"/>
      <c r="AD423" s="162"/>
      <c r="AE423" s="162"/>
      <c r="AF423" s="162"/>
      <c r="AG423" s="162"/>
      <c r="AH423" s="162"/>
      <c r="AI423" s="170">
        <f t="shared" si="20"/>
        <v>0.25</v>
      </c>
      <c r="AJ423" s="170">
        <f t="shared" si="21"/>
        <v>1</v>
      </c>
      <c r="AK423" s="48"/>
      <c r="AL423" s="72"/>
    </row>
    <row r="424" spans="1:38" ht="45" x14ac:dyDescent="0.2">
      <c r="A424" s="171" t="s">
        <v>673</v>
      </c>
      <c r="B424" s="163" t="s">
        <v>265</v>
      </c>
      <c r="C424" s="176" t="s">
        <v>269</v>
      </c>
      <c r="D424" s="163" t="s">
        <v>674</v>
      </c>
      <c r="E424" s="264" t="s">
        <v>1378</v>
      </c>
      <c r="F424" s="162" t="s">
        <v>937</v>
      </c>
      <c r="G424" s="164">
        <v>45658</v>
      </c>
      <c r="H424" s="164">
        <v>46022</v>
      </c>
      <c r="I424" s="165"/>
      <c r="J424" s="165"/>
      <c r="K424" s="165">
        <v>0.25</v>
      </c>
      <c r="L424" s="166"/>
      <c r="M424" s="166"/>
      <c r="N424" s="166">
        <v>0.25</v>
      </c>
      <c r="O424" s="167"/>
      <c r="P424" s="167"/>
      <c r="Q424" s="167">
        <v>0.25</v>
      </c>
      <c r="R424" s="167"/>
      <c r="S424" s="167"/>
      <c r="T424" s="167">
        <v>0.25</v>
      </c>
      <c r="U424" s="167">
        <f t="shared" si="19"/>
        <v>1</v>
      </c>
      <c r="V424" s="163" t="s">
        <v>935</v>
      </c>
      <c r="W424" s="162"/>
      <c r="X424" s="162"/>
      <c r="Y424" s="162">
        <v>0.25</v>
      </c>
      <c r="Z424" s="162"/>
      <c r="AA424" s="162"/>
      <c r="AB424" s="162"/>
      <c r="AC424" s="162"/>
      <c r="AD424" s="162"/>
      <c r="AE424" s="162"/>
      <c r="AF424" s="162"/>
      <c r="AG424" s="162"/>
      <c r="AH424" s="162"/>
      <c r="AI424" s="170">
        <f t="shared" si="20"/>
        <v>0.25</v>
      </c>
      <c r="AJ424" s="170">
        <f t="shared" si="21"/>
        <v>1</v>
      </c>
      <c r="AK424" s="48"/>
      <c r="AL424" s="72"/>
    </row>
    <row r="425" spans="1:38" ht="30" x14ac:dyDescent="0.2">
      <c r="A425" s="171" t="s">
        <v>673</v>
      </c>
      <c r="B425" s="163" t="s">
        <v>265</v>
      </c>
      <c r="C425" s="176" t="s">
        <v>287</v>
      </c>
      <c r="D425" s="163" t="s">
        <v>674</v>
      </c>
      <c r="E425" s="264" t="s">
        <v>1379</v>
      </c>
      <c r="F425" s="162" t="s">
        <v>938</v>
      </c>
      <c r="G425" s="164">
        <v>45658</v>
      </c>
      <c r="H425" s="164">
        <v>46022</v>
      </c>
      <c r="I425" s="165"/>
      <c r="J425" s="165"/>
      <c r="K425" s="165">
        <v>0.25</v>
      </c>
      <c r="L425" s="166"/>
      <c r="M425" s="166"/>
      <c r="N425" s="166">
        <v>0.25</v>
      </c>
      <c r="O425" s="167"/>
      <c r="P425" s="167"/>
      <c r="Q425" s="167">
        <v>0.25</v>
      </c>
      <c r="R425" s="167"/>
      <c r="S425" s="167"/>
      <c r="T425" s="167">
        <v>0.25</v>
      </c>
      <c r="U425" s="167">
        <f t="shared" si="19"/>
        <v>1</v>
      </c>
      <c r="V425" s="163" t="s">
        <v>935</v>
      </c>
      <c r="W425" s="162"/>
      <c r="X425" s="162"/>
      <c r="Y425" s="162">
        <v>0.25</v>
      </c>
      <c r="Z425" s="162"/>
      <c r="AA425" s="162"/>
      <c r="AB425" s="162"/>
      <c r="AC425" s="162"/>
      <c r="AD425" s="162"/>
      <c r="AE425" s="162"/>
      <c r="AF425" s="162"/>
      <c r="AG425" s="162"/>
      <c r="AH425" s="162"/>
      <c r="AI425" s="170">
        <f t="shared" si="20"/>
        <v>0.25</v>
      </c>
      <c r="AJ425" s="170">
        <f t="shared" si="21"/>
        <v>1</v>
      </c>
      <c r="AK425" s="48"/>
      <c r="AL425" s="72"/>
    </row>
    <row r="426" spans="1:38" ht="30" x14ac:dyDescent="0.2">
      <c r="A426" s="171" t="s">
        <v>673</v>
      </c>
      <c r="B426" s="163" t="s">
        <v>265</v>
      </c>
      <c r="C426" s="176" t="s">
        <v>287</v>
      </c>
      <c r="D426" s="163" t="s">
        <v>674</v>
      </c>
      <c r="E426" s="264" t="s">
        <v>1380</v>
      </c>
      <c r="F426" s="162" t="s">
        <v>939</v>
      </c>
      <c r="G426" s="164">
        <v>45658</v>
      </c>
      <c r="H426" s="164">
        <v>46022</v>
      </c>
      <c r="I426" s="165"/>
      <c r="J426" s="165"/>
      <c r="K426" s="165">
        <v>0.25</v>
      </c>
      <c r="L426" s="166"/>
      <c r="M426" s="166"/>
      <c r="N426" s="166">
        <v>0.25</v>
      </c>
      <c r="O426" s="167"/>
      <c r="P426" s="167"/>
      <c r="Q426" s="167">
        <v>0.25</v>
      </c>
      <c r="R426" s="167"/>
      <c r="S426" s="167"/>
      <c r="T426" s="167">
        <v>0.25</v>
      </c>
      <c r="U426" s="167">
        <f t="shared" si="19"/>
        <v>1</v>
      </c>
      <c r="V426" s="163" t="s">
        <v>935</v>
      </c>
      <c r="W426" s="162">
        <v>0</v>
      </c>
      <c r="X426" s="162">
        <v>0</v>
      </c>
      <c r="Y426" s="162">
        <v>0.25</v>
      </c>
      <c r="Z426" s="162"/>
      <c r="AA426" s="162"/>
      <c r="AB426" s="162"/>
      <c r="AC426" s="162"/>
      <c r="AD426" s="162"/>
      <c r="AE426" s="162"/>
      <c r="AF426" s="162"/>
      <c r="AG426" s="162"/>
      <c r="AH426" s="162"/>
      <c r="AI426" s="170">
        <f t="shared" si="20"/>
        <v>0.25</v>
      </c>
      <c r="AJ426" s="170">
        <f t="shared" si="21"/>
        <v>1</v>
      </c>
      <c r="AK426" s="48"/>
      <c r="AL426" s="72"/>
    </row>
    <row r="427" spans="1:38" ht="30" x14ac:dyDescent="0.2">
      <c r="A427" s="171" t="s">
        <v>673</v>
      </c>
      <c r="B427" s="163" t="s">
        <v>265</v>
      </c>
      <c r="C427" s="176" t="s">
        <v>287</v>
      </c>
      <c r="D427" s="163" t="s">
        <v>674</v>
      </c>
      <c r="E427" s="264" t="s">
        <v>1381</v>
      </c>
      <c r="F427" s="162" t="s">
        <v>940</v>
      </c>
      <c r="G427" s="164">
        <v>45931</v>
      </c>
      <c r="H427" s="164">
        <v>45991</v>
      </c>
      <c r="I427" s="165"/>
      <c r="J427" s="165"/>
      <c r="K427" s="165"/>
      <c r="L427" s="166"/>
      <c r="M427" s="166"/>
      <c r="N427" s="166"/>
      <c r="O427" s="167"/>
      <c r="P427" s="167"/>
      <c r="Q427" s="167"/>
      <c r="R427" s="167">
        <v>0.5</v>
      </c>
      <c r="S427" s="167">
        <v>0.5</v>
      </c>
      <c r="T427" s="167"/>
      <c r="U427" s="167">
        <f t="shared" si="19"/>
        <v>1</v>
      </c>
      <c r="V427" s="163" t="s">
        <v>935</v>
      </c>
      <c r="W427" s="162"/>
      <c r="X427" s="162"/>
      <c r="Y427" s="162"/>
      <c r="Z427" s="162"/>
      <c r="AA427" s="162"/>
      <c r="AB427" s="162"/>
      <c r="AC427" s="162"/>
      <c r="AD427" s="162"/>
      <c r="AE427" s="162"/>
      <c r="AF427" s="162"/>
      <c r="AG427" s="162"/>
      <c r="AH427" s="162"/>
      <c r="AI427" s="170">
        <f t="shared" si="20"/>
        <v>0</v>
      </c>
      <c r="AJ427" s="170" t="s">
        <v>153</v>
      </c>
      <c r="AK427" s="48" t="s">
        <v>519</v>
      </c>
      <c r="AL427" s="72"/>
    </row>
    <row r="428" spans="1:38" ht="60" x14ac:dyDescent="0.2">
      <c r="A428" s="171" t="s">
        <v>673</v>
      </c>
      <c r="B428" s="163" t="s">
        <v>265</v>
      </c>
      <c r="C428" s="176" t="s">
        <v>275</v>
      </c>
      <c r="D428" s="163" t="s">
        <v>674</v>
      </c>
      <c r="E428" s="264" t="s">
        <v>1382</v>
      </c>
      <c r="F428" s="162" t="s">
        <v>941</v>
      </c>
      <c r="G428" s="164">
        <v>45778</v>
      </c>
      <c r="H428" s="164">
        <v>46022</v>
      </c>
      <c r="I428" s="165"/>
      <c r="J428" s="165"/>
      <c r="K428" s="165"/>
      <c r="L428" s="166"/>
      <c r="M428" s="166">
        <v>0.5</v>
      </c>
      <c r="N428" s="166"/>
      <c r="O428" s="167"/>
      <c r="P428" s="167"/>
      <c r="Q428" s="167"/>
      <c r="R428" s="167"/>
      <c r="S428" s="167">
        <v>0.5</v>
      </c>
      <c r="T428" s="167"/>
      <c r="U428" s="167">
        <f t="shared" si="19"/>
        <v>1</v>
      </c>
      <c r="V428" s="163" t="s">
        <v>935</v>
      </c>
      <c r="W428" s="162"/>
      <c r="X428" s="162"/>
      <c r="Y428" s="162"/>
      <c r="Z428" s="162"/>
      <c r="AA428" s="162"/>
      <c r="AB428" s="162"/>
      <c r="AC428" s="162"/>
      <c r="AD428" s="162"/>
      <c r="AE428" s="162"/>
      <c r="AF428" s="162"/>
      <c r="AG428" s="162"/>
      <c r="AH428" s="162"/>
      <c r="AI428" s="170">
        <f t="shared" si="20"/>
        <v>0</v>
      </c>
      <c r="AJ428" s="170" t="s">
        <v>153</v>
      </c>
      <c r="AK428" s="48" t="s">
        <v>519</v>
      </c>
      <c r="AL428" s="72"/>
    </row>
    <row r="429" spans="1:38" ht="30" x14ac:dyDescent="0.2">
      <c r="A429" s="171" t="s">
        <v>673</v>
      </c>
      <c r="B429" s="163" t="s">
        <v>265</v>
      </c>
      <c r="C429" s="176" t="s">
        <v>275</v>
      </c>
      <c r="D429" s="163" t="s">
        <v>674</v>
      </c>
      <c r="E429" s="264" t="s">
        <v>1383</v>
      </c>
      <c r="F429" s="162" t="s">
        <v>942</v>
      </c>
      <c r="G429" s="164">
        <v>45809</v>
      </c>
      <c r="H429" s="164">
        <v>46022</v>
      </c>
      <c r="I429" s="165"/>
      <c r="J429" s="165"/>
      <c r="K429" s="165"/>
      <c r="L429" s="166"/>
      <c r="M429" s="166"/>
      <c r="N429" s="166">
        <v>0.5</v>
      </c>
      <c r="O429" s="167"/>
      <c r="P429" s="167"/>
      <c r="Q429" s="167"/>
      <c r="R429" s="167"/>
      <c r="S429" s="167">
        <v>0.5</v>
      </c>
      <c r="T429" s="167"/>
      <c r="U429" s="167">
        <f t="shared" si="19"/>
        <v>1</v>
      </c>
      <c r="V429" s="163" t="s">
        <v>935</v>
      </c>
      <c r="W429" s="162"/>
      <c r="X429" s="162"/>
      <c r="Y429" s="162"/>
      <c r="Z429" s="162"/>
      <c r="AA429" s="162"/>
      <c r="AB429" s="162"/>
      <c r="AC429" s="162"/>
      <c r="AD429" s="162"/>
      <c r="AE429" s="162"/>
      <c r="AF429" s="162"/>
      <c r="AG429" s="162"/>
      <c r="AH429" s="162"/>
      <c r="AI429" s="170">
        <f t="shared" si="20"/>
        <v>0</v>
      </c>
      <c r="AJ429" s="170" t="s">
        <v>153</v>
      </c>
      <c r="AK429" s="48" t="s">
        <v>519</v>
      </c>
      <c r="AL429" s="72"/>
    </row>
    <row r="430" spans="1:38" ht="30" x14ac:dyDescent="0.2">
      <c r="A430" s="171" t="s">
        <v>673</v>
      </c>
      <c r="B430" s="163" t="s">
        <v>265</v>
      </c>
      <c r="C430" s="162" t="s">
        <v>275</v>
      </c>
      <c r="D430" s="163" t="s">
        <v>674</v>
      </c>
      <c r="E430" s="264" t="s">
        <v>1384</v>
      </c>
      <c r="F430" s="162" t="s">
        <v>943</v>
      </c>
      <c r="G430" s="164">
        <v>45658</v>
      </c>
      <c r="H430" s="164">
        <v>46022</v>
      </c>
      <c r="I430" s="165"/>
      <c r="J430" s="165"/>
      <c r="K430" s="165">
        <v>0.25</v>
      </c>
      <c r="L430" s="166"/>
      <c r="M430" s="166"/>
      <c r="N430" s="166">
        <v>0.25</v>
      </c>
      <c r="O430" s="167"/>
      <c r="P430" s="167"/>
      <c r="Q430" s="167">
        <v>0.25</v>
      </c>
      <c r="R430" s="167"/>
      <c r="S430" s="167"/>
      <c r="T430" s="167">
        <v>0.25</v>
      </c>
      <c r="U430" s="167">
        <f t="shared" si="19"/>
        <v>1</v>
      </c>
      <c r="V430" s="163" t="s">
        <v>935</v>
      </c>
      <c r="W430" s="162">
        <v>0</v>
      </c>
      <c r="X430" s="162">
        <v>0</v>
      </c>
      <c r="Y430" s="183">
        <v>0.25</v>
      </c>
      <c r="Z430" s="162"/>
      <c r="AA430" s="162"/>
      <c r="AB430" s="162"/>
      <c r="AC430" s="162"/>
      <c r="AD430" s="162"/>
      <c r="AE430" s="162"/>
      <c r="AF430" s="162"/>
      <c r="AG430" s="162"/>
      <c r="AH430" s="162"/>
      <c r="AI430" s="170">
        <f t="shared" si="20"/>
        <v>0.25</v>
      </c>
      <c r="AJ430" s="170">
        <f t="shared" si="21"/>
        <v>1</v>
      </c>
      <c r="AK430" s="48"/>
      <c r="AL430" s="72"/>
    </row>
    <row r="431" spans="1:38" ht="75" customHeight="1" x14ac:dyDescent="0.2">
      <c r="A431" s="171" t="s">
        <v>673</v>
      </c>
      <c r="B431" s="163" t="s">
        <v>265</v>
      </c>
      <c r="C431" s="162" t="s">
        <v>279</v>
      </c>
      <c r="D431" s="163" t="s">
        <v>674</v>
      </c>
      <c r="E431" s="264" t="s">
        <v>1385</v>
      </c>
      <c r="F431" s="162" t="s">
        <v>944</v>
      </c>
      <c r="G431" s="164">
        <v>45658</v>
      </c>
      <c r="H431" s="164">
        <v>46022</v>
      </c>
      <c r="I431" s="219">
        <v>8.4000000000000005E-2</v>
      </c>
      <c r="J431" s="219">
        <v>8.3000000000000004E-2</v>
      </c>
      <c r="K431" s="219">
        <v>8.3000000000000004E-2</v>
      </c>
      <c r="L431" s="220">
        <v>8.4000000000000005E-2</v>
      </c>
      <c r="M431" s="220">
        <v>8.3000000000000004E-2</v>
      </c>
      <c r="N431" s="220">
        <v>8.3000000000000004E-2</v>
      </c>
      <c r="O431" s="220">
        <v>8.3000000000000004E-2</v>
      </c>
      <c r="P431" s="220">
        <v>8.4000000000000005E-2</v>
      </c>
      <c r="Q431" s="220">
        <v>8.3000000000000004E-2</v>
      </c>
      <c r="R431" s="220">
        <v>8.3000000000000004E-2</v>
      </c>
      <c r="S431" s="220">
        <v>8.3000000000000004E-2</v>
      </c>
      <c r="T431" s="220">
        <v>8.4000000000000005E-2</v>
      </c>
      <c r="U431" s="167">
        <f t="shared" si="19"/>
        <v>0.99999999999999978</v>
      </c>
      <c r="V431" s="163" t="s">
        <v>945</v>
      </c>
      <c r="W431" s="162">
        <v>8.4000000000000005E-2</v>
      </c>
      <c r="X431" s="162">
        <v>8.3000000000000004E-2</v>
      </c>
      <c r="Y431" s="162">
        <v>8.3000000000000004E-2</v>
      </c>
      <c r="Z431" s="162"/>
      <c r="AA431" s="162"/>
      <c r="AB431" s="162"/>
      <c r="AC431" s="162"/>
      <c r="AD431" s="162"/>
      <c r="AE431" s="162"/>
      <c r="AF431" s="162"/>
      <c r="AG431" s="162"/>
      <c r="AH431" s="162"/>
      <c r="AI431" s="170">
        <f t="shared" si="20"/>
        <v>0.25</v>
      </c>
      <c r="AJ431" s="170">
        <f t="shared" si="21"/>
        <v>1</v>
      </c>
      <c r="AK431" s="48"/>
      <c r="AL431" s="72"/>
    </row>
    <row r="432" spans="1:38" ht="30" customHeight="1" x14ac:dyDescent="0.2">
      <c r="A432" s="171" t="s">
        <v>673</v>
      </c>
      <c r="B432" s="163" t="s">
        <v>265</v>
      </c>
      <c r="C432" s="162" t="s">
        <v>279</v>
      </c>
      <c r="D432" s="163" t="s">
        <v>674</v>
      </c>
      <c r="E432" s="264" t="s">
        <v>1386</v>
      </c>
      <c r="F432" s="162" t="s">
        <v>946</v>
      </c>
      <c r="G432" s="164">
        <v>45658</v>
      </c>
      <c r="H432" s="164">
        <v>46022</v>
      </c>
      <c r="I432" s="219">
        <v>8.4000000000000005E-2</v>
      </c>
      <c r="J432" s="219">
        <v>8.3000000000000004E-2</v>
      </c>
      <c r="K432" s="219">
        <v>8.3000000000000004E-2</v>
      </c>
      <c r="L432" s="220">
        <v>8.4000000000000005E-2</v>
      </c>
      <c r="M432" s="220">
        <v>8.3000000000000004E-2</v>
      </c>
      <c r="N432" s="220">
        <v>8.3000000000000004E-2</v>
      </c>
      <c r="O432" s="220">
        <v>8.3000000000000004E-2</v>
      </c>
      <c r="P432" s="220">
        <v>8.4000000000000005E-2</v>
      </c>
      <c r="Q432" s="220">
        <v>8.3000000000000004E-2</v>
      </c>
      <c r="R432" s="220">
        <v>8.3000000000000004E-2</v>
      </c>
      <c r="S432" s="220">
        <v>8.3000000000000004E-2</v>
      </c>
      <c r="T432" s="220">
        <v>8.4000000000000005E-2</v>
      </c>
      <c r="U432" s="167">
        <f t="shared" si="19"/>
        <v>0.99999999999999978</v>
      </c>
      <c r="V432" s="163" t="s">
        <v>945</v>
      </c>
      <c r="W432" s="162">
        <v>8.4000000000000005E-2</v>
      </c>
      <c r="X432" s="162">
        <v>8.3000000000000004E-2</v>
      </c>
      <c r="Y432" s="162">
        <v>8.3000000000000004E-2</v>
      </c>
      <c r="Z432" s="162"/>
      <c r="AA432" s="162"/>
      <c r="AB432" s="162"/>
      <c r="AC432" s="162"/>
      <c r="AD432" s="162"/>
      <c r="AE432" s="162"/>
      <c r="AF432" s="162"/>
      <c r="AG432" s="162"/>
      <c r="AH432" s="162"/>
      <c r="AI432" s="170">
        <f t="shared" si="20"/>
        <v>0.25</v>
      </c>
      <c r="AJ432" s="170">
        <f t="shared" si="21"/>
        <v>1</v>
      </c>
      <c r="AK432" s="48"/>
      <c r="AL432" s="72"/>
    </row>
    <row r="433" spans="1:38" ht="45" customHeight="1" x14ac:dyDescent="0.2">
      <c r="A433" s="171" t="s">
        <v>673</v>
      </c>
      <c r="B433" s="163" t="s">
        <v>265</v>
      </c>
      <c r="C433" s="162" t="s">
        <v>279</v>
      </c>
      <c r="D433" s="163" t="s">
        <v>674</v>
      </c>
      <c r="E433" s="264" t="s">
        <v>1387</v>
      </c>
      <c r="F433" s="162" t="s">
        <v>947</v>
      </c>
      <c r="G433" s="164">
        <v>45658</v>
      </c>
      <c r="H433" s="164">
        <v>46022</v>
      </c>
      <c r="I433" s="219">
        <v>8.4000000000000005E-2</v>
      </c>
      <c r="J433" s="219">
        <v>8.3000000000000004E-2</v>
      </c>
      <c r="K433" s="219">
        <v>8.3000000000000004E-2</v>
      </c>
      <c r="L433" s="220">
        <v>8.4000000000000005E-2</v>
      </c>
      <c r="M433" s="220">
        <v>8.3000000000000004E-2</v>
      </c>
      <c r="N433" s="220">
        <v>8.3000000000000004E-2</v>
      </c>
      <c r="O433" s="220">
        <v>8.3000000000000004E-2</v>
      </c>
      <c r="P433" s="220">
        <v>8.4000000000000005E-2</v>
      </c>
      <c r="Q433" s="220">
        <v>8.3000000000000004E-2</v>
      </c>
      <c r="R433" s="220">
        <v>8.3000000000000004E-2</v>
      </c>
      <c r="S433" s="220">
        <v>8.3000000000000004E-2</v>
      </c>
      <c r="T433" s="220">
        <v>8.4000000000000005E-2</v>
      </c>
      <c r="U433" s="167">
        <f t="shared" si="19"/>
        <v>0.99999999999999978</v>
      </c>
      <c r="V433" s="163" t="s">
        <v>945</v>
      </c>
      <c r="W433" s="162">
        <v>8.4000000000000005E-2</v>
      </c>
      <c r="X433" s="162">
        <v>8.3000000000000004E-2</v>
      </c>
      <c r="Y433" s="162">
        <v>8.3000000000000004E-2</v>
      </c>
      <c r="Z433" s="162"/>
      <c r="AA433" s="162"/>
      <c r="AB433" s="162"/>
      <c r="AC433" s="162"/>
      <c r="AD433" s="162"/>
      <c r="AE433" s="162"/>
      <c r="AF433" s="162"/>
      <c r="AG433" s="162"/>
      <c r="AH433" s="162"/>
      <c r="AI433" s="170">
        <f t="shared" si="20"/>
        <v>0.25</v>
      </c>
      <c r="AJ433" s="170">
        <f t="shared" si="21"/>
        <v>1</v>
      </c>
      <c r="AK433" s="48"/>
      <c r="AL433" s="72"/>
    </row>
    <row r="434" spans="1:38" ht="45" x14ac:dyDescent="0.2">
      <c r="A434" s="171" t="s">
        <v>673</v>
      </c>
      <c r="B434" s="163" t="s">
        <v>265</v>
      </c>
      <c r="C434" s="162" t="s">
        <v>279</v>
      </c>
      <c r="D434" s="163" t="s">
        <v>674</v>
      </c>
      <c r="E434" s="264" t="s">
        <v>1388</v>
      </c>
      <c r="F434" s="162" t="s">
        <v>948</v>
      </c>
      <c r="G434" s="164">
        <v>45658</v>
      </c>
      <c r="H434" s="164">
        <v>46022</v>
      </c>
      <c r="I434" s="165"/>
      <c r="J434" s="165"/>
      <c r="K434" s="165">
        <v>0.25</v>
      </c>
      <c r="L434" s="166"/>
      <c r="M434" s="166"/>
      <c r="N434" s="166">
        <v>0.25</v>
      </c>
      <c r="O434" s="167"/>
      <c r="P434" s="167"/>
      <c r="Q434" s="167">
        <v>0.25</v>
      </c>
      <c r="R434" s="167"/>
      <c r="S434" s="167"/>
      <c r="T434" s="167">
        <v>0.25</v>
      </c>
      <c r="U434" s="167">
        <f t="shared" si="19"/>
        <v>1</v>
      </c>
      <c r="V434" s="163" t="s">
        <v>945</v>
      </c>
      <c r="W434" s="162">
        <v>0</v>
      </c>
      <c r="X434" s="162">
        <v>0</v>
      </c>
      <c r="Y434" s="162">
        <v>0.25</v>
      </c>
      <c r="Z434" s="162"/>
      <c r="AA434" s="162"/>
      <c r="AB434" s="162"/>
      <c r="AC434" s="162"/>
      <c r="AD434" s="162"/>
      <c r="AE434" s="162"/>
      <c r="AF434" s="162"/>
      <c r="AG434" s="162"/>
      <c r="AH434" s="162"/>
      <c r="AI434" s="170">
        <f t="shared" si="20"/>
        <v>0.25</v>
      </c>
      <c r="AJ434" s="170">
        <f t="shared" si="21"/>
        <v>1</v>
      </c>
      <c r="AK434" s="48"/>
      <c r="AL434" s="72"/>
    </row>
    <row r="435" spans="1:38" ht="30" x14ac:dyDescent="0.2">
      <c r="A435" s="171" t="s">
        <v>673</v>
      </c>
      <c r="B435" s="163" t="s">
        <v>265</v>
      </c>
      <c r="C435" s="162" t="s">
        <v>279</v>
      </c>
      <c r="D435" s="163" t="s">
        <v>674</v>
      </c>
      <c r="E435" s="264" t="s">
        <v>1389</v>
      </c>
      <c r="F435" s="162" t="s">
        <v>949</v>
      </c>
      <c r="G435" s="164">
        <v>45658</v>
      </c>
      <c r="H435" s="164">
        <v>46022</v>
      </c>
      <c r="I435" s="219">
        <v>8.3000000000000004E-2</v>
      </c>
      <c r="J435" s="219">
        <v>8.3000000000000004E-2</v>
      </c>
      <c r="K435" s="219">
        <v>8.4000000000000005E-2</v>
      </c>
      <c r="L435" s="220">
        <v>8.3000000000000004E-2</v>
      </c>
      <c r="M435" s="220">
        <v>8.3000000000000004E-2</v>
      </c>
      <c r="N435" s="220">
        <v>8.4000000000000005E-2</v>
      </c>
      <c r="O435" s="220">
        <v>8.3000000000000004E-2</v>
      </c>
      <c r="P435" s="220">
        <v>8.3000000000000004E-2</v>
      </c>
      <c r="Q435" s="220">
        <v>8.4000000000000005E-2</v>
      </c>
      <c r="R435" s="220">
        <v>8.3000000000000004E-2</v>
      </c>
      <c r="S435" s="220">
        <v>8.3000000000000004E-2</v>
      </c>
      <c r="T435" s="220">
        <v>8.4000000000000005E-2</v>
      </c>
      <c r="U435" s="167">
        <f t="shared" si="19"/>
        <v>0.99999999999999978</v>
      </c>
      <c r="V435" s="163" t="s">
        <v>945</v>
      </c>
      <c r="W435" s="162">
        <v>8.4000000000000005E-2</v>
      </c>
      <c r="X435" s="162">
        <v>8.3000000000000004E-2</v>
      </c>
      <c r="Y435" s="162">
        <v>8.3000000000000004E-2</v>
      </c>
      <c r="Z435" s="162"/>
      <c r="AA435" s="162"/>
      <c r="AB435" s="162"/>
      <c r="AC435" s="162"/>
      <c r="AD435" s="162"/>
      <c r="AE435" s="162"/>
      <c r="AF435" s="162"/>
      <c r="AG435" s="162"/>
      <c r="AH435" s="162"/>
      <c r="AI435" s="170">
        <f t="shared" si="20"/>
        <v>0.25</v>
      </c>
      <c r="AJ435" s="170">
        <f t="shared" si="21"/>
        <v>1</v>
      </c>
      <c r="AK435" s="48"/>
      <c r="AL435" s="72"/>
    </row>
    <row r="436" spans="1:38" ht="30" x14ac:dyDescent="0.2">
      <c r="A436" s="171" t="s">
        <v>673</v>
      </c>
      <c r="B436" s="163" t="s">
        <v>265</v>
      </c>
      <c r="C436" s="176" t="s">
        <v>286</v>
      </c>
      <c r="D436" s="163" t="s">
        <v>674</v>
      </c>
      <c r="E436" s="264" t="s">
        <v>1390</v>
      </c>
      <c r="F436" s="162" t="s">
        <v>950</v>
      </c>
      <c r="G436" s="164">
        <v>45658</v>
      </c>
      <c r="H436" s="164">
        <v>46022</v>
      </c>
      <c r="I436" s="165"/>
      <c r="J436" s="165"/>
      <c r="K436" s="165">
        <v>0.25</v>
      </c>
      <c r="L436" s="166"/>
      <c r="M436" s="166"/>
      <c r="N436" s="166">
        <v>0.25</v>
      </c>
      <c r="O436" s="167"/>
      <c r="P436" s="167"/>
      <c r="Q436" s="167">
        <v>0.25</v>
      </c>
      <c r="R436" s="167"/>
      <c r="S436" s="167"/>
      <c r="T436" s="167">
        <v>0.25</v>
      </c>
      <c r="U436" s="167">
        <f t="shared" si="19"/>
        <v>1</v>
      </c>
      <c r="V436" s="163" t="s">
        <v>945</v>
      </c>
      <c r="W436" s="162">
        <v>0</v>
      </c>
      <c r="X436" s="162">
        <v>0</v>
      </c>
      <c r="Y436" s="162">
        <v>0.25</v>
      </c>
      <c r="Z436" s="162"/>
      <c r="AA436" s="162"/>
      <c r="AB436" s="162"/>
      <c r="AC436" s="162"/>
      <c r="AD436" s="162"/>
      <c r="AE436" s="162"/>
      <c r="AF436" s="162"/>
      <c r="AG436" s="162"/>
      <c r="AH436" s="162"/>
      <c r="AI436" s="170">
        <f t="shared" si="20"/>
        <v>0.25</v>
      </c>
      <c r="AJ436" s="170">
        <f t="shared" si="21"/>
        <v>1</v>
      </c>
      <c r="AK436" s="48"/>
      <c r="AL436" s="72"/>
    </row>
    <row r="437" spans="1:38" ht="30" x14ac:dyDescent="0.2">
      <c r="A437" s="171" t="s">
        <v>673</v>
      </c>
      <c r="B437" s="163" t="s">
        <v>265</v>
      </c>
      <c r="C437" s="176" t="s">
        <v>287</v>
      </c>
      <c r="D437" s="163" t="s">
        <v>674</v>
      </c>
      <c r="E437" s="264" t="s">
        <v>1391</v>
      </c>
      <c r="F437" s="162" t="s">
        <v>951</v>
      </c>
      <c r="G437" s="164">
        <v>45658</v>
      </c>
      <c r="H437" s="164">
        <v>46022</v>
      </c>
      <c r="I437" s="165"/>
      <c r="J437" s="165"/>
      <c r="K437" s="165">
        <v>0.25</v>
      </c>
      <c r="L437" s="166"/>
      <c r="M437" s="166"/>
      <c r="N437" s="166">
        <v>0.25</v>
      </c>
      <c r="O437" s="167"/>
      <c r="P437" s="167"/>
      <c r="Q437" s="167">
        <v>0.25</v>
      </c>
      <c r="R437" s="167"/>
      <c r="S437" s="167"/>
      <c r="T437" s="167">
        <v>0.25</v>
      </c>
      <c r="U437" s="167">
        <f t="shared" si="19"/>
        <v>1</v>
      </c>
      <c r="V437" s="163" t="s">
        <v>945</v>
      </c>
      <c r="W437" s="162">
        <v>0</v>
      </c>
      <c r="X437" s="162">
        <v>0</v>
      </c>
      <c r="Y437" s="162">
        <v>0.25</v>
      </c>
      <c r="Z437" s="162"/>
      <c r="AA437" s="162"/>
      <c r="AB437" s="162"/>
      <c r="AC437" s="162"/>
      <c r="AD437" s="162"/>
      <c r="AE437" s="162"/>
      <c r="AF437" s="162"/>
      <c r="AG437" s="162"/>
      <c r="AH437" s="162"/>
      <c r="AI437" s="170">
        <f t="shared" si="20"/>
        <v>0.25</v>
      </c>
      <c r="AJ437" s="170">
        <f t="shared" si="21"/>
        <v>1</v>
      </c>
      <c r="AK437" s="48"/>
      <c r="AL437" s="72"/>
    </row>
    <row r="438" spans="1:38" ht="30" x14ac:dyDescent="0.2">
      <c r="A438" s="171" t="s">
        <v>673</v>
      </c>
      <c r="B438" s="163" t="s">
        <v>265</v>
      </c>
      <c r="C438" s="176" t="s">
        <v>287</v>
      </c>
      <c r="D438" s="163" t="s">
        <v>674</v>
      </c>
      <c r="E438" s="264" t="s">
        <v>1392</v>
      </c>
      <c r="F438" s="162" t="s">
        <v>952</v>
      </c>
      <c r="G438" s="164">
        <v>45658</v>
      </c>
      <c r="H438" s="164">
        <v>46022</v>
      </c>
      <c r="I438" s="165"/>
      <c r="J438" s="165"/>
      <c r="K438" s="165">
        <v>0.25</v>
      </c>
      <c r="L438" s="166"/>
      <c r="M438" s="166"/>
      <c r="N438" s="166">
        <v>0.25</v>
      </c>
      <c r="O438" s="167"/>
      <c r="P438" s="167"/>
      <c r="Q438" s="167">
        <v>0.25</v>
      </c>
      <c r="R438" s="167"/>
      <c r="S438" s="167"/>
      <c r="T438" s="167">
        <v>0.25</v>
      </c>
      <c r="U438" s="167">
        <f t="shared" si="19"/>
        <v>1</v>
      </c>
      <c r="V438" s="163" t="s">
        <v>945</v>
      </c>
      <c r="W438" s="162">
        <v>0</v>
      </c>
      <c r="X438" s="162">
        <v>0</v>
      </c>
      <c r="Y438" s="162">
        <v>0.25</v>
      </c>
      <c r="Z438" s="162"/>
      <c r="AA438" s="162"/>
      <c r="AB438" s="162"/>
      <c r="AC438" s="162"/>
      <c r="AD438" s="162"/>
      <c r="AE438" s="162"/>
      <c r="AF438" s="162"/>
      <c r="AG438" s="162"/>
      <c r="AH438" s="162"/>
      <c r="AI438" s="170">
        <f t="shared" si="20"/>
        <v>0.25</v>
      </c>
      <c r="AJ438" s="170">
        <f t="shared" si="21"/>
        <v>1</v>
      </c>
      <c r="AK438" s="48"/>
      <c r="AL438" s="72"/>
    </row>
    <row r="439" spans="1:38" ht="30" x14ac:dyDescent="0.2">
      <c r="A439" s="171" t="s">
        <v>673</v>
      </c>
      <c r="B439" s="163" t="s">
        <v>265</v>
      </c>
      <c r="C439" s="176" t="s">
        <v>287</v>
      </c>
      <c r="D439" s="163" t="s">
        <v>674</v>
      </c>
      <c r="E439" s="264" t="s">
        <v>1393</v>
      </c>
      <c r="F439" s="162" t="s">
        <v>953</v>
      </c>
      <c r="G439" s="164">
        <v>45931</v>
      </c>
      <c r="H439" s="164">
        <v>45991</v>
      </c>
      <c r="I439" s="165"/>
      <c r="J439" s="165"/>
      <c r="K439" s="165"/>
      <c r="L439" s="166"/>
      <c r="M439" s="166"/>
      <c r="N439" s="166"/>
      <c r="O439" s="167"/>
      <c r="P439" s="167"/>
      <c r="Q439" s="167"/>
      <c r="R439" s="167">
        <v>0.5</v>
      </c>
      <c r="S439" s="167">
        <v>0.5</v>
      </c>
      <c r="T439" s="167"/>
      <c r="U439" s="167">
        <f t="shared" si="19"/>
        <v>1</v>
      </c>
      <c r="V439" s="163" t="s">
        <v>945</v>
      </c>
      <c r="W439" s="162"/>
      <c r="X439" s="162"/>
      <c r="Y439" s="162"/>
      <c r="Z439" s="162"/>
      <c r="AA439" s="162"/>
      <c r="AB439" s="162"/>
      <c r="AC439" s="162"/>
      <c r="AD439" s="162"/>
      <c r="AE439" s="162"/>
      <c r="AF439" s="162"/>
      <c r="AG439" s="162"/>
      <c r="AH439" s="162"/>
      <c r="AI439" s="170">
        <f t="shared" si="20"/>
        <v>0</v>
      </c>
      <c r="AJ439" s="170" t="s">
        <v>153</v>
      </c>
      <c r="AK439" s="48" t="s">
        <v>519</v>
      </c>
      <c r="AL439" s="72"/>
    </row>
    <row r="440" spans="1:38" ht="60" x14ac:dyDescent="0.2">
      <c r="A440" s="171" t="s">
        <v>673</v>
      </c>
      <c r="B440" s="163" t="s">
        <v>265</v>
      </c>
      <c r="C440" s="162" t="s">
        <v>275</v>
      </c>
      <c r="D440" s="163" t="s">
        <v>674</v>
      </c>
      <c r="E440" s="264" t="s">
        <v>1394</v>
      </c>
      <c r="F440" s="162" t="s">
        <v>954</v>
      </c>
      <c r="G440" s="164">
        <v>45689</v>
      </c>
      <c r="H440" s="164">
        <v>46022</v>
      </c>
      <c r="I440" s="165"/>
      <c r="J440" s="165"/>
      <c r="K440" s="165">
        <v>0.25</v>
      </c>
      <c r="L440" s="166"/>
      <c r="M440" s="166"/>
      <c r="N440" s="166">
        <v>0.25</v>
      </c>
      <c r="O440" s="167"/>
      <c r="P440" s="167"/>
      <c r="Q440" s="167">
        <v>0.25</v>
      </c>
      <c r="R440" s="167"/>
      <c r="S440" s="167"/>
      <c r="T440" s="167">
        <v>0.25</v>
      </c>
      <c r="U440" s="167">
        <f t="shared" si="19"/>
        <v>1</v>
      </c>
      <c r="V440" s="163" t="s">
        <v>945</v>
      </c>
      <c r="W440" s="162">
        <v>0</v>
      </c>
      <c r="X440" s="162">
        <v>0</v>
      </c>
      <c r="Y440" s="162">
        <v>0.25</v>
      </c>
      <c r="Z440" s="162"/>
      <c r="AA440" s="162"/>
      <c r="AB440" s="162"/>
      <c r="AC440" s="162"/>
      <c r="AD440" s="162"/>
      <c r="AE440" s="162"/>
      <c r="AF440" s="162"/>
      <c r="AG440" s="162"/>
      <c r="AH440" s="162"/>
      <c r="AI440" s="170">
        <f t="shared" si="20"/>
        <v>0.25</v>
      </c>
      <c r="AJ440" s="170">
        <f t="shared" si="21"/>
        <v>1</v>
      </c>
      <c r="AK440" s="48"/>
      <c r="AL440" s="72"/>
    </row>
    <row r="441" spans="1:38" ht="30" x14ac:dyDescent="0.2">
      <c r="A441" s="171" t="s">
        <v>673</v>
      </c>
      <c r="B441" s="163" t="s">
        <v>265</v>
      </c>
      <c r="C441" s="162" t="s">
        <v>275</v>
      </c>
      <c r="D441" s="163" t="s">
        <v>674</v>
      </c>
      <c r="E441" s="264" t="s">
        <v>1395</v>
      </c>
      <c r="F441" s="162" t="s">
        <v>955</v>
      </c>
      <c r="G441" s="164">
        <v>45778</v>
      </c>
      <c r="H441" s="164">
        <v>46022</v>
      </c>
      <c r="I441" s="165"/>
      <c r="J441" s="165"/>
      <c r="K441" s="165"/>
      <c r="L441" s="166"/>
      <c r="M441" s="166"/>
      <c r="N441" s="166">
        <v>0.5</v>
      </c>
      <c r="O441" s="167"/>
      <c r="P441" s="167"/>
      <c r="Q441" s="167"/>
      <c r="R441" s="167"/>
      <c r="S441" s="167"/>
      <c r="T441" s="167">
        <v>0.5</v>
      </c>
      <c r="U441" s="167">
        <f t="shared" si="19"/>
        <v>1</v>
      </c>
      <c r="V441" s="163" t="s">
        <v>945</v>
      </c>
      <c r="W441" s="162"/>
      <c r="X441" s="162"/>
      <c r="Y441" s="162"/>
      <c r="Z441" s="162"/>
      <c r="AA441" s="162"/>
      <c r="AB441" s="162"/>
      <c r="AC441" s="162"/>
      <c r="AD441" s="162"/>
      <c r="AE441" s="162"/>
      <c r="AF441" s="162"/>
      <c r="AG441" s="162"/>
      <c r="AH441" s="162"/>
      <c r="AI441" s="170">
        <f t="shared" si="20"/>
        <v>0</v>
      </c>
      <c r="AJ441" s="170" t="s">
        <v>153</v>
      </c>
      <c r="AK441" s="48" t="s">
        <v>519</v>
      </c>
      <c r="AL441" s="72"/>
    </row>
    <row r="442" spans="1:38" ht="45" x14ac:dyDescent="0.2">
      <c r="A442" s="171" t="s">
        <v>673</v>
      </c>
      <c r="B442" s="163" t="s">
        <v>265</v>
      </c>
      <c r="C442" s="162" t="s">
        <v>286</v>
      </c>
      <c r="D442" s="163" t="s">
        <v>674</v>
      </c>
      <c r="E442" s="264" t="s">
        <v>1396</v>
      </c>
      <c r="F442" s="172" t="s">
        <v>956</v>
      </c>
      <c r="G442" s="177">
        <v>45658</v>
      </c>
      <c r="H442" s="177">
        <v>46022</v>
      </c>
      <c r="I442" s="165"/>
      <c r="J442" s="165"/>
      <c r="K442" s="165">
        <v>0.25</v>
      </c>
      <c r="L442" s="166"/>
      <c r="M442" s="166"/>
      <c r="N442" s="166">
        <v>0.25</v>
      </c>
      <c r="O442" s="166"/>
      <c r="P442" s="166"/>
      <c r="Q442" s="178">
        <v>0.25</v>
      </c>
      <c r="R442" s="166"/>
      <c r="S442" s="166"/>
      <c r="T442" s="166">
        <v>0.25</v>
      </c>
      <c r="U442" s="167">
        <f t="shared" si="19"/>
        <v>1</v>
      </c>
      <c r="V442" s="163" t="s">
        <v>957</v>
      </c>
      <c r="W442" s="162">
        <v>0</v>
      </c>
      <c r="X442" s="162">
        <v>0</v>
      </c>
      <c r="Y442" s="162">
        <v>0.25</v>
      </c>
      <c r="Z442" s="162"/>
      <c r="AA442" s="162"/>
      <c r="AB442" s="162"/>
      <c r="AC442" s="162"/>
      <c r="AD442" s="162"/>
      <c r="AE442" s="162"/>
      <c r="AF442" s="162"/>
      <c r="AG442" s="162"/>
      <c r="AH442" s="162"/>
      <c r="AI442" s="170">
        <f t="shared" si="20"/>
        <v>0.25</v>
      </c>
      <c r="AJ442" s="170">
        <f t="shared" si="21"/>
        <v>1</v>
      </c>
      <c r="AK442" s="48"/>
      <c r="AL442" s="72"/>
    </row>
    <row r="443" spans="1:38" ht="30" x14ac:dyDescent="0.2">
      <c r="A443" s="171" t="s">
        <v>673</v>
      </c>
      <c r="B443" s="163" t="s">
        <v>265</v>
      </c>
      <c r="C443" s="162" t="s">
        <v>287</v>
      </c>
      <c r="D443" s="163" t="s">
        <v>674</v>
      </c>
      <c r="E443" s="264" t="s">
        <v>1397</v>
      </c>
      <c r="F443" s="172" t="s">
        <v>958</v>
      </c>
      <c r="G443" s="177">
        <v>45658</v>
      </c>
      <c r="H443" s="177">
        <v>46022</v>
      </c>
      <c r="I443" s="165"/>
      <c r="J443" s="165"/>
      <c r="K443" s="165">
        <v>0.25</v>
      </c>
      <c r="L443" s="166"/>
      <c r="M443" s="166"/>
      <c r="N443" s="166">
        <v>0.25</v>
      </c>
      <c r="O443" s="166"/>
      <c r="P443" s="166"/>
      <c r="Q443" s="178">
        <v>0.25</v>
      </c>
      <c r="R443" s="166"/>
      <c r="S443" s="166"/>
      <c r="T443" s="166">
        <v>0.25</v>
      </c>
      <c r="U443" s="167">
        <f t="shared" si="19"/>
        <v>1</v>
      </c>
      <c r="V443" s="163" t="s">
        <v>957</v>
      </c>
      <c r="W443" s="162">
        <v>0</v>
      </c>
      <c r="X443" s="162">
        <v>0</v>
      </c>
      <c r="Y443" s="162">
        <v>0.25</v>
      </c>
      <c r="Z443" s="162"/>
      <c r="AA443" s="162"/>
      <c r="AB443" s="162"/>
      <c r="AC443" s="162"/>
      <c r="AD443" s="162"/>
      <c r="AE443" s="162"/>
      <c r="AF443" s="162"/>
      <c r="AG443" s="162"/>
      <c r="AH443" s="162"/>
      <c r="AI443" s="170">
        <f t="shared" si="20"/>
        <v>0.25</v>
      </c>
      <c r="AJ443" s="170">
        <f t="shared" si="21"/>
        <v>1</v>
      </c>
      <c r="AK443" s="48"/>
      <c r="AL443" s="72"/>
    </row>
    <row r="444" spans="1:38" ht="30" x14ac:dyDescent="0.2">
      <c r="A444" s="171" t="s">
        <v>673</v>
      </c>
      <c r="B444" s="163" t="s">
        <v>265</v>
      </c>
      <c r="C444" s="162" t="s">
        <v>287</v>
      </c>
      <c r="D444" s="163" t="s">
        <v>674</v>
      </c>
      <c r="E444" s="264" t="s">
        <v>1398</v>
      </c>
      <c r="F444" s="172" t="s">
        <v>959</v>
      </c>
      <c r="G444" s="177">
        <v>45658</v>
      </c>
      <c r="H444" s="177">
        <v>46022</v>
      </c>
      <c r="I444" s="165"/>
      <c r="J444" s="165"/>
      <c r="K444" s="165">
        <v>0.25</v>
      </c>
      <c r="L444" s="166"/>
      <c r="M444" s="166"/>
      <c r="N444" s="166">
        <v>0.25</v>
      </c>
      <c r="O444" s="166"/>
      <c r="P444" s="166"/>
      <c r="Q444" s="178">
        <v>0.25</v>
      </c>
      <c r="R444" s="166"/>
      <c r="S444" s="166"/>
      <c r="T444" s="166">
        <v>0.25</v>
      </c>
      <c r="U444" s="167">
        <f t="shared" si="19"/>
        <v>1</v>
      </c>
      <c r="V444" s="163" t="s">
        <v>957</v>
      </c>
      <c r="W444" s="162">
        <v>0</v>
      </c>
      <c r="X444" s="162">
        <v>0</v>
      </c>
      <c r="Y444" s="162">
        <v>0.25</v>
      </c>
      <c r="Z444" s="162"/>
      <c r="AA444" s="162"/>
      <c r="AB444" s="162"/>
      <c r="AC444" s="162"/>
      <c r="AD444" s="162"/>
      <c r="AE444" s="162"/>
      <c r="AF444" s="162"/>
      <c r="AG444" s="162"/>
      <c r="AH444" s="162"/>
      <c r="AI444" s="170">
        <f t="shared" si="20"/>
        <v>0.25</v>
      </c>
      <c r="AJ444" s="170">
        <f t="shared" si="21"/>
        <v>1</v>
      </c>
      <c r="AK444" s="48"/>
      <c r="AL444" s="72"/>
    </row>
    <row r="445" spans="1:38" ht="30" x14ac:dyDescent="0.2">
      <c r="A445" s="171" t="s">
        <v>673</v>
      </c>
      <c r="B445" s="163" t="s">
        <v>265</v>
      </c>
      <c r="C445" s="162" t="s">
        <v>287</v>
      </c>
      <c r="D445" s="163" t="s">
        <v>674</v>
      </c>
      <c r="E445" s="264" t="s">
        <v>1399</v>
      </c>
      <c r="F445" s="172" t="s">
        <v>960</v>
      </c>
      <c r="G445" s="177">
        <v>45992</v>
      </c>
      <c r="H445" s="177">
        <v>46022</v>
      </c>
      <c r="I445" s="165"/>
      <c r="J445" s="165"/>
      <c r="K445" s="165"/>
      <c r="L445" s="166"/>
      <c r="M445" s="166"/>
      <c r="N445" s="166"/>
      <c r="O445" s="166"/>
      <c r="P445" s="166"/>
      <c r="Q445" s="178"/>
      <c r="R445" s="166"/>
      <c r="S445" s="166"/>
      <c r="T445" s="166">
        <v>1</v>
      </c>
      <c r="U445" s="167">
        <f t="shared" si="19"/>
        <v>1</v>
      </c>
      <c r="V445" s="163" t="s">
        <v>957</v>
      </c>
      <c r="W445" s="162"/>
      <c r="X445" s="162"/>
      <c r="Y445" s="162"/>
      <c r="Z445" s="162"/>
      <c r="AA445" s="162"/>
      <c r="AB445" s="162"/>
      <c r="AC445" s="162"/>
      <c r="AD445" s="162"/>
      <c r="AE445" s="162"/>
      <c r="AF445" s="162"/>
      <c r="AG445" s="162"/>
      <c r="AH445" s="162"/>
      <c r="AI445" s="170">
        <f t="shared" si="20"/>
        <v>0</v>
      </c>
      <c r="AJ445" s="170" t="s">
        <v>153</v>
      </c>
      <c r="AK445" s="48" t="s">
        <v>519</v>
      </c>
      <c r="AL445" s="72"/>
    </row>
    <row r="446" spans="1:38" ht="30" x14ac:dyDescent="0.2">
      <c r="A446" s="171" t="s">
        <v>673</v>
      </c>
      <c r="B446" s="163" t="s">
        <v>265</v>
      </c>
      <c r="C446" s="162" t="s">
        <v>287</v>
      </c>
      <c r="D446" s="163" t="s">
        <v>674</v>
      </c>
      <c r="E446" s="264" t="s">
        <v>1400</v>
      </c>
      <c r="F446" s="172" t="s">
        <v>961</v>
      </c>
      <c r="G446" s="177">
        <v>45658</v>
      </c>
      <c r="H446" s="177">
        <v>46022</v>
      </c>
      <c r="I446" s="165"/>
      <c r="J446" s="165"/>
      <c r="K446" s="165">
        <v>0.25</v>
      </c>
      <c r="L446" s="166"/>
      <c r="M446" s="166"/>
      <c r="N446" s="166">
        <v>0.25</v>
      </c>
      <c r="O446" s="166"/>
      <c r="P446" s="166"/>
      <c r="Q446" s="178">
        <v>0.25</v>
      </c>
      <c r="R446" s="166"/>
      <c r="S446" s="166"/>
      <c r="T446" s="166">
        <v>0.25</v>
      </c>
      <c r="U446" s="167">
        <f t="shared" si="19"/>
        <v>1</v>
      </c>
      <c r="V446" s="163" t="s">
        <v>957</v>
      </c>
      <c r="W446" s="162">
        <v>0</v>
      </c>
      <c r="X446" s="162">
        <v>0</v>
      </c>
      <c r="Y446" s="162">
        <v>0.25</v>
      </c>
      <c r="Z446" s="162"/>
      <c r="AA446" s="162"/>
      <c r="AB446" s="162"/>
      <c r="AC446" s="162"/>
      <c r="AD446" s="162"/>
      <c r="AE446" s="162"/>
      <c r="AF446" s="162"/>
      <c r="AG446" s="162"/>
      <c r="AH446" s="162"/>
      <c r="AI446" s="170">
        <f t="shared" si="20"/>
        <v>0.25</v>
      </c>
      <c r="AJ446" s="170">
        <f t="shared" si="21"/>
        <v>1</v>
      </c>
      <c r="AK446" s="48"/>
      <c r="AL446" s="72"/>
    </row>
    <row r="447" spans="1:38" ht="30" x14ac:dyDescent="0.2">
      <c r="A447" s="171" t="s">
        <v>673</v>
      </c>
      <c r="B447" s="163" t="s">
        <v>265</v>
      </c>
      <c r="C447" s="162" t="s">
        <v>287</v>
      </c>
      <c r="D447" s="163" t="s">
        <v>674</v>
      </c>
      <c r="E447" s="264" t="s">
        <v>1401</v>
      </c>
      <c r="F447" s="172" t="s">
        <v>962</v>
      </c>
      <c r="G447" s="177">
        <v>45658</v>
      </c>
      <c r="H447" s="177">
        <v>46022</v>
      </c>
      <c r="I447" s="165"/>
      <c r="J447" s="165"/>
      <c r="K447" s="165">
        <v>0.25</v>
      </c>
      <c r="L447" s="166"/>
      <c r="M447" s="166"/>
      <c r="N447" s="166">
        <v>0.25</v>
      </c>
      <c r="O447" s="166"/>
      <c r="P447" s="166"/>
      <c r="Q447" s="178">
        <v>0.25</v>
      </c>
      <c r="R447" s="166"/>
      <c r="S447" s="166"/>
      <c r="T447" s="166">
        <v>0.25</v>
      </c>
      <c r="U447" s="167">
        <f t="shared" si="19"/>
        <v>1</v>
      </c>
      <c r="V447" s="163" t="s">
        <v>957</v>
      </c>
      <c r="W447" s="162">
        <v>0</v>
      </c>
      <c r="X447" s="162">
        <v>0</v>
      </c>
      <c r="Y447" s="162">
        <v>0.25</v>
      </c>
      <c r="Z447" s="162"/>
      <c r="AA447" s="162"/>
      <c r="AB447" s="162"/>
      <c r="AC447" s="162"/>
      <c r="AD447" s="162"/>
      <c r="AE447" s="162"/>
      <c r="AF447" s="162"/>
      <c r="AG447" s="162"/>
      <c r="AH447" s="162"/>
      <c r="AI447" s="170">
        <f t="shared" si="20"/>
        <v>0.25</v>
      </c>
      <c r="AJ447" s="170">
        <f t="shared" si="21"/>
        <v>1</v>
      </c>
      <c r="AK447" s="48"/>
      <c r="AL447" s="72"/>
    </row>
    <row r="448" spans="1:38" ht="75" x14ac:dyDescent="0.2">
      <c r="A448" s="171" t="s">
        <v>673</v>
      </c>
      <c r="B448" s="163" t="s">
        <v>265</v>
      </c>
      <c r="C448" s="162" t="s">
        <v>292</v>
      </c>
      <c r="D448" s="163" t="s">
        <v>674</v>
      </c>
      <c r="E448" s="264" t="s">
        <v>1402</v>
      </c>
      <c r="F448" s="172" t="s">
        <v>963</v>
      </c>
      <c r="G448" s="177">
        <v>45658</v>
      </c>
      <c r="H448" s="177">
        <v>46022</v>
      </c>
      <c r="I448" s="165"/>
      <c r="J448" s="165"/>
      <c r="K448" s="165">
        <v>0.25</v>
      </c>
      <c r="L448" s="166"/>
      <c r="M448" s="166"/>
      <c r="N448" s="166">
        <v>0.25</v>
      </c>
      <c r="O448" s="166"/>
      <c r="P448" s="166"/>
      <c r="Q448" s="178">
        <v>0.25</v>
      </c>
      <c r="R448" s="166"/>
      <c r="S448" s="166"/>
      <c r="T448" s="166">
        <v>0.25</v>
      </c>
      <c r="U448" s="167">
        <f t="shared" si="19"/>
        <v>1</v>
      </c>
      <c r="V448" s="163" t="s">
        <v>957</v>
      </c>
      <c r="W448" s="162">
        <v>0</v>
      </c>
      <c r="X448" s="162">
        <v>0</v>
      </c>
      <c r="Y448" s="162">
        <v>0.25</v>
      </c>
      <c r="Z448" s="162"/>
      <c r="AA448" s="162"/>
      <c r="AB448" s="162"/>
      <c r="AC448" s="162"/>
      <c r="AD448" s="162"/>
      <c r="AE448" s="162"/>
      <c r="AF448" s="162"/>
      <c r="AG448" s="162"/>
      <c r="AH448" s="162"/>
      <c r="AI448" s="170">
        <f t="shared" si="20"/>
        <v>0.25</v>
      </c>
      <c r="AJ448" s="170">
        <f t="shared" si="21"/>
        <v>1</v>
      </c>
      <c r="AK448" s="48"/>
      <c r="AL448" s="72"/>
    </row>
    <row r="449" spans="1:38" ht="30" x14ac:dyDescent="0.2">
      <c r="A449" s="171" t="s">
        <v>673</v>
      </c>
      <c r="B449" s="163" t="s">
        <v>265</v>
      </c>
      <c r="C449" s="162" t="s">
        <v>287</v>
      </c>
      <c r="D449" s="163" t="s">
        <v>674</v>
      </c>
      <c r="E449" s="264" t="s">
        <v>1403</v>
      </c>
      <c r="F449" s="172" t="s">
        <v>964</v>
      </c>
      <c r="G449" s="177">
        <v>45748</v>
      </c>
      <c r="H449" s="177">
        <v>46022</v>
      </c>
      <c r="I449" s="165"/>
      <c r="J449" s="165"/>
      <c r="K449" s="165"/>
      <c r="L449" s="166">
        <v>0.33300000000000002</v>
      </c>
      <c r="M449" s="166"/>
      <c r="N449" s="166"/>
      <c r="O449" s="166"/>
      <c r="P449" s="166">
        <v>0.33300000000000002</v>
      </c>
      <c r="Q449" s="178"/>
      <c r="R449" s="166"/>
      <c r="S449" s="166"/>
      <c r="T449" s="166">
        <v>0.33300000000000002</v>
      </c>
      <c r="U449" s="167">
        <f t="shared" si="19"/>
        <v>0.99900000000000011</v>
      </c>
      <c r="V449" s="163" t="s">
        <v>957</v>
      </c>
      <c r="W449" s="162"/>
      <c r="X449" s="162"/>
      <c r="Y449" s="162"/>
      <c r="Z449" s="162"/>
      <c r="AA449" s="162"/>
      <c r="AB449" s="162"/>
      <c r="AC449" s="162"/>
      <c r="AD449" s="162"/>
      <c r="AE449" s="162"/>
      <c r="AF449" s="162"/>
      <c r="AG449" s="162"/>
      <c r="AH449" s="162"/>
      <c r="AI449" s="170">
        <f t="shared" si="20"/>
        <v>0</v>
      </c>
      <c r="AJ449" s="170" t="s">
        <v>153</v>
      </c>
      <c r="AK449" s="48" t="s">
        <v>519</v>
      </c>
      <c r="AL449" s="72"/>
    </row>
    <row r="450" spans="1:38" ht="45" x14ac:dyDescent="0.2">
      <c r="A450" s="171" t="s">
        <v>673</v>
      </c>
      <c r="B450" s="163" t="s">
        <v>265</v>
      </c>
      <c r="C450" s="176" t="s">
        <v>287</v>
      </c>
      <c r="D450" s="163" t="s">
        <v>674</v>
      </c>
      <c r="E450" s="264" t="s">
        <v>1404</v>
      </c>
      <c r="F450" s="162" t="s">
        <v>965</v>
      </c>
      <c r="G450" s="164">
        <v>45658</v>
      </c>
      <c r="H450" s="164">
        <v>46022</v>
      </c>
      <c r="I450" s="165"/>
      <c r="J450" s="165"/>
      <c r="K450" s="165"/>
      <c r="L450" s="166">
        <v>0.33</v>
      </c>
      <c r="M450" s="166"/>
      <c r="N450" s="166"/>
      <c r="O450" s="167"/>
      <c r="P450" s="167">
        <v>0.33</v>
      </c>
      <c r="Q450" s="167"/>
      <c r="R450" s="167"/>
      <c r="S450" s="167"/>
      <c r="T450" s="167">
        <v>0.34</v>
      </c>
      <c r="U450" s="167">
        <f t="shared" si="19"/>
        <v>1</v>
      </c>
      <c r="V450" s="163" t="s">
        <v>957</v>
      </c>
      <c r="W450" s="162"/>
      <c r="X450" s="162"/>
      <c r="Y450" s="162"/>
      <c r="Z450" s="162"/>
      <c r="AA450" s="162"/>
      <c r="AB450" s="162"/>
      <c r="AC450" s="162"/>
      <c r="AD450" s="162"/>
      <c r="AE450" s="162"/>
      <c r="AF450" s="162"/>
      <c r="AG450" s="162"/>
      <c r="AH450" s="162"/>
      <c r="AI450" s="170">
        <f t="shared" si="20"/>
        <v>0</v>
      </c>
      <c r="AJ450" s="170" t="s">
        <v>153</v>
      </c>
      <c r="AK450" s="48" t="s">
        <v>519</v>
      </c>
      <c r="AL450" s="72"/>
    </row>
    <row r="451" spans="1:38" ht="30" x14ac:dyDescent="0.2">
      <c r="A451" s="171" t="s">
        <v>673</v>
      </c>
      <c r="B451" s="163" t="s">
        <v>293</v>
      </c>
      <c r="C451" s="176" t="s">
        <v>298</v>
      </c>
      <c r="D451" s="163" t="s">
        <v>674</v>
      </c>
      <c r="E451" s="163" t="s">
        <v>1405</v>
      </c>
      <c r="F451" s="162" t="s">
        <v>966</v>
      </c>
      <c r="G451" s="164">
        <v>45658</v>
      </c>
      <c r="H451" s="164">
        <v>46022</v>
      </c>
      <c r="I451" s="165">
        <v>0.08</v>
      </c>
      <c r="J451" s="165">
        <v>0.17</v>
      </c>
      <c r="K451" s="165">
        <v>7.0000000000000007E-2</v>
      </c>
      <c r="L451" s="166">
        <v>0.05</v>
      </c>
      <c r="M451" s="166">
        <v>0.08</v>
      </c>
      <c r="N451" s="166">
        <v>0.08</v>
      </c>
      <c r="O451" s="167">
        <v>0.08</v>
      </c>
      <c r="P451" s="167">
        <v>7.0000000000000007E-2</v>
      </c>
      <c r="Q451" s="167">
        <v>0.08</v>
      </c>
      <c r="R451" s="167">
        <v>7.0000000000000007E-2</v>
      </c>
      <c r="S451" s="167">
        <v>7.0000000000000007E-2</v>
      </c>
      <c r="T451" s="167">
        <v>0.1</v>
      </c>
      <c r="U451" s="167">
        <f t="shared" si="19"/>
        <v>0.99999999999999989</v>
      </c>
      <c r="V451" s="163" t="s">
        <v>294</v>
      </c>
      <c r="W451" s="173">
        <v>0.08</v>
      </c>
      <c r="X451" s="189">
        <v>0.17</v>
      </c>
      <c r="Y451" s="221">
        <f>+K451</f>
        <v>7.0000000000000007E-2</v>
      </c>
      <c r="Z451" s="162"/>
      <c r="AA451" s="162"/>
      <c r="AB451" s="162"/>
      <c r="AC451" s="162"/>
      <c r="AD451" s="162"/>
      <c r="AE451" s="162"/>
      <c r="AF451" s="162"/>
      <c r="AG451" s="162"/>
      <c r="AH451" s="162"/>
      <c r="AI451" s="170">
        <f t="shared" si="20"/>
        <v>0.32</v>
      </c>
      <c r="AJ451" s="170">
        <f t="shared" si="21"/>
        <v>1</v>
      </c>
      <c r="AK451" s="48"/>
      <c r="AL451" s="72"/>
    </row>
    <row r="452" spans="1:38" ht="30" x14ac:dyDescent="0.2">
      <c r="A452" s="171" t="s">
        <v>673</v>
      </c>
      <c r="B452" s="163" t="s">
        <v>293</v>
      </c>
      <c r="C452" s="176" t="s">
        <v>302</v>
      </c>
      <c r="D452" s="163" t="s">
        <v>674</v>
      </c>
      <c r="E452" s="163" t="s">
        <v>1406</v>
      </c>
      <c r="F452" s="162" t="s">
        <v>684</v>
      </c>
      <c r="G452" s="164">
        <v>45658</v>
      </c>
      <c r="H452" s="164">
        <v>46022</v>
      </c>
      <c r="I452" s="165">
        <v>0.1</v>
      </c>
      <c r="J452" s="165">
        <v>7.0000000000000007E-2</v>
      </c>
      <c r="K452" s="165">
        <v>7.0000000000000007E-2</v>
      </c>
      <c r="L452" s="166">
        <v>0.1</v>
      </c>
      <c r="M452" s="166">
        <v>7.0000000000000007E-2</v>
      </c>
      <c r="N452" s="166">
        <v>0.08</v>
      </c>
      <c r="O452" s="167">
        <v>0.1</v>
      </c>
      <c r="P452" s="167">
        <v>7.0000000000000007E-2</v>
      </c>
      <c r="Q452" s="167">
        <v>7.0000000000000007E-2</v>
      </c>
      <c r="R452" s="167">
        <v>0.1</v>
      </c>
      <c r="S452" s="167">
        <v>7.0000000000000007E-2</v>
      </c>
      <c r="T452" s="167">
        <v>0.1</v>
      </c>
      <c r="U452" s="167">
        <f t="shared" si="19"/>
        <v>1.0000000000000002</v>
      </c>
      <c r="V452" s="163" t="s">
        <v>294</v>
      </c>
      <c r="W452" s="173">
        <v>0.1</v>
      </c>
      <c r="X452" s="189">
        <v>7.0000000000000007E-2</v>
      </c>
      <c r="Y452" s="189">
        <v>7.0000000000000007E-2</v>
      </c>
      <c r="Z452" s="162"/>
      <c r="AA452" s="162"/>
      <c r="AB452" s="162"/>
      <c r="AC452" s="162"/>
      <c r="AD452" s="162"/>
      <c r="AE452" s="162"/>
      <c r="AF452" s="162"/>
      <c r="AG452" s="162"/>
      <c r="AH452" s="162"/>
      <c r="AI452" s="170">
        <f t="shared" si="20"/>
        <v>0.24000000000000002</v>
      </c>
      <c r="AJ452" s="170">
        <f t="shared" si="21"/>
        <v>1</v>
      </c>
      <c r="AK452" s="48"/>
      <c r="AL452" s="72"/>
    </row>
    <row r="453" spans="1:38" ht="60" x14ac:dyDescent="0.2">
      <c r="A453" s="171" t="s">
        <v>673</v>
      </c>
      <c r="B453" s="163" t="s">
        <v>303</v>
      </c>
      <c r="C453" s="162" t="s">
        <v>310</v>
      </c>
      <c r="D453" s="163" t="s">
        <v>674</v>
      </c>
      <c r="E453" s="262" t="s">
        <v>1407</v>
      </c>
      <c r="F453" s="162" t="s">
        <v>967</v>
      </c>
      <c r="G453" s="164">
        <v>45658</v>
      </c>
      <c r="H453" s="164">
        <v>45991</v>
      </c>
      <c r="I453" s="165">
        <v>0.09</v>
      </c>
      <c r="J453" s="165">
        <v>0.09</v>
      </c>
      <c r="K453" s="165">
        <v>0.1</v>
      </c>
      <c r="L453" s="166">
        <v>0.09</v>
      </c>
      <c r="M453" s="166">
        <v>0.08</v>
      </c>
      <c r="N453" s="166">
        <v>0.1</v>
      </c>
      <c r="O453" s="167">
        <v>0.09</v>
      </c>
      <c r="P453" s="167">
        <v>0.09</v>
      </c>
      <c r="Q453" s="167">
        <v>0.1</v>
      </c>
      <c r="R453" s="167">
        <v>0.09</v>
      </c>
      <c r="S453" s="167">
        <v>0.08</v>
      </c>
      <c r="T453" s="167"/>
      <c r="U453" s="167">
        <f t="shared" si="19"/>
        <v>0.99999999999999989</v>
      </c>
      <c r="V453" s="163" t="s">
        <v>304</v>
      </c>
      <c r="W453" s="162">
        <v>0.09</v>
      </c>
      <c r="X453" s="162">
        <v>0.09</v>
      </c>
      <c r="Y453" s="162">
        <v>0.1</v>
      </c>
      <c r="Z453" s="162"/>
      <c r="AA453" s="162"/>
      <c r="AB453" s="162"/>
      <c r="AC453" s="162"/>
      <c r="AD453" s="162"/>
      <c r="AE453" s="162"/>
      <c r="AF453" s="162"/>
      <c r="AG453" s="162"/>
      <c r="AH453" s="162"/>
      <c r="AI453" s="170">
        <f t="shared" si="20"/>
        <v>0.28000000000000003</v>
      </c>
      <c r="AJ453" s="170">
        <f t="shared" si="21"/>
        <v>1</v>
      </c>
      <c r="AK453" s="48"/>
      <c r="AL453" s="72"/>
    </row>
    <row r="454" spans="1:38" ht="45" x14ac:dyDescent="0.2">
      <c r="A454" s="171" t="s">
        <v>673</v>
      </c>
      <c r="B454" s="163" t="s">
        <v>303</v>
      </c>
      <c r="C454" s="162" t="s">
        <v>310</v>
      </c>
      <c r="D454" s="163" t="s">
        <v>674</v>
      </c>
      <c r="E454" s="262" t="s">
        <v>1408</v>
      </c>
      <c r="F454" s="162" t="s">
        <v>968</v>
      </c>
      <c r="G454" s="164">
        <v>45658</v>
      </c>
      <c r="H454" s="164">
        <v>46022</v>
      </c>
      <c r="I454" s="165"/>
      <c r="J454" s="165">
        <v>1</v>
      </c>
      <c r="K454" s="165"/>
      <c r="L454" s="166"/>
      <c r="M454" s="166"/>
      <c r="N454" s="166"/>
      <c r="O454" s="167"/>
      <c r="P454" s="167"/>
      <c r="Q454" s="167"/>
      <c r="R454" s="167"/>
      <c r="S454" s="167"/>
      <c r="T454" s="167"/>
      <c r="U454" s="167">
        <f t="shared" si="19"/>
        <v>1</v>
      </c>
      <c r="V454" s="163" t="s">
        <v>304</v>
      </c>
      <c r="W454" s="183">
        <v>0</v>
      </c>
      <c r="X454" s="222">
        <v>1</v>
      </c>
      <c r="Y454" s="222">
        <v>0</v>
      </c>
      <c r="Z454" s="162"/>
      <c r="AA454" s="162"/>
      <c r="AB454" s="162"/>
      <c r="AC454" s="162"/>
      <c r="AD454" s="162"/>
      <c r="AE454" s="162"/>
      <c r="AF454" s="162"/>
      <c r="AG454" s="162"/>
      <c r="AH454" s="162"/>
      <c r="AI454" s="170">
        <f t="shared" si="20"/>
        <v>1</v>
      </c>
      <c r="AJ454" s="170">
        <f t="shared" si="21"/>
        <v>1</v>
      </c>
      <c r="AK454" s="48"/>
      <c r="AL454" s="72"/>
    </row>
    <row r="455" spans="1:38" ht="45" x14ac:dyDescent="0.2">
      <c r="A455" s="171" t="s">
        <v>673</v>
      </c>
      <c r="B455" s="163" t="s">
        <v>303</v>
      </c>
      <c r="C455" s="162" t="s">
        <v>310</v>
      </c>
      <c r="D455" s="163" t="s">
        <v>674</v>
      </c>
      <c r="E455" s="262" t="s">
        <v>1409</v>
      </c>
      <c r="F455" s="162" t="s">
        <v>969</v>
      </c>
      <c r="G455" s="164">
        <v>45658</v>
      </c>
      <c r="H455" s="164">
        <v>46022</v>
      </c>
      <c r="I455" s="165">
        <v>0.08</v>
      </c>
      <c r="J455" s="165">
        <v>0.08</v>
      </c>
      <c r="K455" s="165">
        <v>0.09</v>
      </c>
      <c r="L455" s="166">
        <v>0.08</v>
      </c>
      <c r="M455" s="166">
        <v>0.08</v>
      </c>
      <c r="N455" s="166">
        <v>0.09</v>
      </c>
      <c r="O455" s="167">
        <v>0.08</v>
      </c>
      <c r="P455" s="167">
        <v>0.08</v>
      </c>
      <c r="Q455" s="167">
        <v>0.09</v>
      </c>
      <c r="R455" s="167">
        <v>0.08</v>
      </c>
      <c r="S455" s="167">
        <v>0.08</v>
      </c>
      <c r="T455" s="167">
        <v>0.09</v>
      </c>
      <c r="U455" s="167">
        <f t="shared" si="19"/>
        <v>0.99999999999999978</v>
      </c>
      <c r="V455" s="163" t="s">
        <v>304</v>
      </c>
      <c r="W455" s="183">
        <v>0.08</v>
      </c>
      <c r="X455" s="222">
        <v>0.08</v>
      </c>
      <c r="Y455" s="222">
        <v>0.09</v>
      </c>
      <c r="Z455" s="162"/>
      <c r="AA455" s="162"/>
      <c r="AB455" s="162"/>
      <c r="AC455" s="162"/>
      <c r="AD455" s="162"/>
      <c r="AE455" s="162"/>
      <c r="AF455" s="162"/>
      <c r="AG455" s="162"/>
      <c r="AH455" s="162"/>
      <c r="AI455" s="170">
        <f t="shared" si="20"/>
        <v>0.25</v>
      </c>
      <c r="AJ455" s="170">
        <f t="shared" si="21"/>
        <v>1</v>
      </c>
      <c r="AK455" s="48"/>
      <c r="AL455" s="72"/>
    </row>
    <row r="456" spans="1:38" ht="45" x14ac:dyDescent="0.2">
      <c r="A456" s="171" t="s">
        <v>673</v>
      </c>
      <c r="B456" s="163" t="s">
        <v>303</v>
      </c>
      <c r="C456" s="162" t="s">
        <v>310</v>
      </c>
      <c r="D456" s="163" t="s">
        <v>674</v>
      </c>
      <c r="E456" s="262" t="s">
        <v>1410</v>
      </c>
      <c r="F456" s="162" t="s">
        <v>970</v>
      </c>
      <c r="G456" s="164">
        <v>45931</v>
      </c>
      <c r="H456" s="164">
        <v>46022</v>
      </c>
      <c r="I456" s="165"/>
      <c r="J456" s="165"/>
      <c r="K456" s="165"/>
      <c r="L456" s="166"/>
      <c r="M456" s="166"/>
      <c r="N456" s="166"/>
      <c r="O456" s="167"/>
      <c r="P456" s="167"/>
      <c r="Q456" s="167"/>
      <c r="R456" s="167">
        <v>0.33</v>
      </c>
      <c r="S456" s="167">
        <v>0.33</v>
      </c>
      <c r="T456" s="167">
        <v>0.34</v>
      </c>
      <c r="U456" s="167">
        <f t="shared" si="19"/>
        <v>1</v>
      </c>
      <c r="V456" s="163" t="s">
        <v>304</v>
      </c>
      <c r="W456" s="162"/>
      <c r="X456" s="162"/>
      <c r="Y456" s="162"/>
      <c r="Z456" s="162"/>
      <c r="AA456" s="162"/>
      <c r="AB456" s="162"/>
      <c r="AC456" s="162"/>
      <c r="AD456" s="162"/>
      <c r="AE456" s="162"/>
      <c r="AF456" s="162"/>
      <c r="AG456" s="162"/>
      <c r="AH456" s="162"/>
      <c r="AI456" s="170">
        <f t="shared" si="20"/>
        <v>0</v>
      </c>
      <c r="AJ456" s="170" t="s">
        <v>153</v>
      </c>
      <c r="AK456" s="48" t="s">
        <v>519</v>
      </c>
      <c r="AL456" s="72"/>
    </row>
    <row r="457" spans="1:38" ht="30" x14ac:dyDescent="0.2">
      <c r="A457" s="171" t="s">
        <v>673</v>
      </c>
      <c r="B457" s="163" t="s">
        <v>303</v>
      </c>
      <c r="C457" s="162" t="s">
        <v>971</v>
      </c>
      <c r="D457" s="163" t="s">
        <v>674</v>
      </c>
      <c r="E457" s="262" t="s">
        <v>1411</v>
      </c>
      <c r="F457" s="162" t="s">
        <v>972</v>
      </c>
      <c r="G457" s="164">
        <v>45658</v>
      </c>
      <c r="H457" s="164">
        <v>46022</v>
      </c>
      <c r="I457" s="165">
        <v>0.08</v>
      </c>
      <c r="J457" s="165">
        <v>0.08</v>
      </c>
      <c r="K457" s="165">
        <v>0.09</v>
      </c>
      <c r="L457" s="166">
        <v>0.08</v>
      </c>
      <c r="M457" s="166">
        <v>0.08</v>
      </c>
      <c r="N457" s="166">
        <v>0.09</v>
      </c>
      <c r="O457" s="167">
        <v>0.08</v>
      </c>
      <c r="P457" s="167">
        <v>0.08</v>
      </c>
      <c r="Q457" s="167">
        <v>0.09</v>
      </c>
      <c r="R457" s="167">
        <v>0.08</v>
      </c>
      <c r="S457" s="167">
        <v>0.08</v>
      </c>
      <c r="T457" s="167">
        <v>0.09</v>
      </c>
      <c r="U457" s="167">
        <f t="shared" ref="U457:U507" si="22">SUM(I457:T457)</f>
        <v>0.99999999999999978</v>
      </c>
      <c r="V457" s="163" t="s">
        <v>304</v>
      </c>
      <c r="W457" s="162">
        <v>0.08</v>
      </c>
      <c r="X457" s="162">
        <v>0.08</v>
      </c>
      <c r="Y457" s="162">
        <v>0.09</v>
      </c>
      <c r="Z457" s="162"/>
      <c r="AA457" s="162"/>
      <c r="AB457" s="162"/>
      <c r="AC457" s="162"/>
      <c r="AD457" s="162"/>
      <c r="AE457" s="162"/>
      <c r="AF457" s="162"/>
      <c r="AG457" s="162"/>
      <c r="AH457" s="162"/>
      <c r="AI457" s="170">
        <f t="shared" ref="AI457:AI507" si="23">SUM(W457:AH457)</f>
        <v>0.25</v>
      </c>
      <c r="AJ457" s="170">
        <f t="shared" ref="AJ457:AJ507" si="24">AI457/SUM(I457:K457)</f>
        <v>1</v>
      </c>
      <c r="AK457" s="48"/>
      <c r="AL457" s="72"/>
    </row>
    <row r="458" spans="1:38" ht="30" x14ac:dyDescent="0.2">
      <c r="A458" s="171" t="s">
        <v>673</v>
      </c>
      <c r="B458" s="163" t="s">
        <v>303</v>
      </c>
      <c r="C458" s="162" t="s">
        <v>971</v>
      </c>
      <c r="D458" s="163" t="s">
        <v>674</v>
      </c>
      <c r="E458" s="262" t="s">
        <v>1412</v>
      </c>
      <c r="F458" s="162" t="s">
        <v>973</v>
      </c>
      <c r="G458" s="164">
        <v>45658</v>
      </c>
      <c r="H458" s="164">
        <v>46022</v>
      </c>
      <c r="I458" s="165">
        <v>0.08</v>
      </c>
      <c r="J458" s="165">
        <v>0.08</v>
      </c>
      <c r="K458" s="165">
        <v>0.09</v>
      </c>
      <c r="L458" s="166">
        <v>0.08</v>
      </c>
      <c r="M458" s="166">
        <v>0.08</v>
      </c>
      <c r="N458" s="166">
        <v>0.09</v>
      </c>
      <c r="O458" s="167">
        <v>0.08</v>
      </c>
      <c r="P458" s="167">
        <v>0.08</v>
      </c>
      <c r="Q458" s="167">
        <v>0.09</v>
      </c>
      <c r="R458" s="167">
        <v>0.08</v>
      </c>
      <c r="S458" s="167">
        <v>0.08</v>
      </c>
      <c r="T458" s="167">
        <v>0.09</v>
      </c>
      <c r="U458" s="167">
        <f t="shared" si="22"/>
        <v>0.99999999999999978</v>
      </c>
      <c r="V458" s="163" t="s">
        <v>304</v>
      </c>
      <c r="W458" s="162">
        <v>0.08</v>
      </c>
      <c r="X458" s="162">
        <v>0.08</v>
      </c>
      <c r="Y458" s="162">
        <v>0.09</v>
      </c>
      <c r="Z458" s="162"/>
      <c r="AA458" s="162"/>
      <c r="AB458" s="162"/>
      <c r="AC458" s="162"/>
      <c r="AD458" s="162"/>
      <c r="AE458" s="162"/>
      <c r="AF458" s="162"/>
      <c r="AG458" s="162"/>
      <c r="AH458" s="162"/>
      <c r="AI458" s="170">
        <f t="shared" si="23"/>
        <v>0.25</v>
      </c>
      <c r="AJ458" s="170">
        <f t="shared" si="24"/>
        <v>1</v>
      </c>
      <c r="AK458" s="48"/>
      <c r="AL458" s="72"/>
    </row>
    <row r="459" spans="1:38" ht="30" x14ac:dyDescent="0.2">
      <c r="A459" s="171" t="s">
        <v>673</v>
      </c>
      <c r="B459" s="163" t="s">
        <v>303</v>
      </c>
      <c r="C459" s="162" t="s">
        <v>971</v>
      </c>
      <c r="D459" s="163" t="s">
        <v>674</v>
      </c>
      <c r="E459" s="262" t="s">
        <v>1413</v>
      </c>
      <c r="F459" s="162" t="s">
        <v>974</v>
      </c>
      <c r="G459" s="164">
        <v>45658</v>
      </c>
      <c r="H459" s="164">
        <v>46022</v>
      </c>
      <c r="I459" s="165">
        <v>0.08</v>
      </c>
      <c r="J459" s="165">
        <v>0.08</v>
      </c>
      <c r="K459" s="165">
        <v>0.09</v>
      </c>
      <c r="L459" s="166">
        <v>0.08</v>
      </c>
      <c r="M459" s="166">
        <v>0.08</v>
      </c>
      <c r="N459" s="166">
        <v>0.09</v>
      </c>
      <c r="O459" s="167">
        <v>0.08</v>
      </c>
      <c r="P459" s="167">
        <v>0.08</v>
      </c>
      <c r="Q459" s="167">
        <v>0.09</v>
      </c>
      <c r="R459" s="167">
        <v>0.08</v>
      </c>
      <c r="S459" s="167">
        <v>0.08</v>
      </c>
      <c r="T459" s="167">
        <v>0.09</v>
      </c>
      <c r="U459" s="167">
        <f t="shared" si="22"/>
        <v>0.99999999999999978</v>
      </c>
      <c r="V459" s="163" t="s">
        <v>304</v>
      </c>
      <c r="W459" s="162">
        <v>0.08</v>
      </c>
      <c r="X459" s="162">
        <v>0.08</v>
      </c>
      <c r="Y459" s="162">
        <v>0.09</v>
      </c>
      <c r="Z459" s="162"/>
      <c r="AA459" s="162"/>
      <c r="AB459" s="162"/>
      <c r="AC459" s="162"/>
      <c r="AD459" s="162"/>
      <c r="AE459" s="162"/>
      <c r="AF459" s="162"/>
      <c r="AG459" s="162"/>
      <c r="AH459" s="162"/>
      <c r="AI459" s="170">
        <f t="shared" si="23"/>
        <v>0.25</v>
      </c>
      <c r="AJ459" s="170">
        <f t="shared" si="24"/>
        <v>1</v>
      </c>
      <c r="AK459" s="48"/>
      <c r="AL459" s="72"/>
    </row>
    <row r="460" spans="1:38" ht="30" x14ac:dyDescent="0.2">
      <c r="A460" s="171" t="s">
        <v>673</v>
      </c>
      <c r="B460" s="163" t="s">
        <v>303</v>
      </c>
      <c r="C460" s="162" t="s">
        <v>971</v>
      </c>
      <c r="D460" s="163" t="s">
        <v>674</v>
      </c>
      <c r="E460" s="262" t="s">
        <v>1414</v>
      </c>
      <c r="F460" s="162" t="s">
        <v>975</v>
      </c>
      <c r="G460" s="164">
        <v>45658</v>
      </c>
      <c r="H460" s="164">
        <v>46022</v>
      </c>
      <c r="I460" s="165">
        <v>0.08</v>
      </c>
      <c r="J460" s="165">
        <v>0.08</v>
      </c>
      <c r="K460" s="165">
        <v>0.09</v>
      </c>
      <c r="L460" s="166">
        <v>0.08</v>
      </c>
      <c r="M460" s="166">
        <v>0.08</v>
      </c>
      <c r="N460" s="166">
        <v>0.09</v>
      </c>
      <c r="O460" s="167">
        <v>0.08</v>
      </c>
      <c r="P460" s="167">
        <v>0.08</v>
      </c>
      <c r="Q460" s="167">
        <v>0.09</v>
      </c>
      <c r="R460" s="167">
        <v>0.08</v>
      </c>
      <c r="S460" s="167">
        <v>0.08</v>
      </c>
      <c r="T460" s="167">
        <v>0.09</v>
      </c>
      <c r="U460" s="167">
        <f t="shared" si="22"/>
        <v>0.99999999999999978</v>
      </c>
      <c r="V460" s="163" t="s">
        <v>304</v>
      </c>
      <c r="W460" s="162">
        <v>0.08</v>
      </c>
      <c r="X460" s="162">
        <v>0.08</v>
      </c>
      <c r="Y460" s="162">
        <v>0.09</v>
      </c>
      <c r="Z460" s="162"/>
      <c r="AA460" s="162"/>
      <c r="AB460" s="162"/>
      <c r="AC460" s="162"/>
      <c r="AD460" s="162"/>
      <c r="AE460" s="162"/>
      <c r="AF460" s="162"/>
      <c r="AG460" s="162"/>
      <c r="AH460" s="162"/>
      <c r="AI460" s="170">
        <f t="shared" si="23"/>
        <v>0.25</v>
      </c>
      <c r="AJ460" s="170">
        <f t="shared" si="24"/>
        <v>1</v>
      </c>
      <c r="AK460" s="48"/>
      <c r="AL460" s="72"/>
    </row>
    <row r="461" spans="1:38" ht="30" x14ac:dyDescent="0.2">
      <c r="A461" s="171" t="s">
        <v>673</v>
      </c>
      <c r="B461" s="163" t="s">
        <v>303</v>
      </c>
      <c r="C461" s="162" t="s">
        <v>971</v>
      </c>
      <c r="D461" s="163" t="s">
        <v>674</v>
      </c>
      <c r="E461" s="262" t="s">
        <v>1415</v>
      </c>
      <c r="F461" s="162" t="s">
        <v>976</v>
      </c>
      <c r="G461" s="164">
        <v>45658</v>
      </c>
      <c r="H461" s="164">
        <v>46022</v>
      </c>
      <c r="I461" s="165">
        <v>0.08</v>
      </c>
      <c r="J461" s="165">
        <v>0.08</v>
      </c>
      <c r="K461" s="165">
        <v>0.09</v>
      </c>
      <c r="L461" s="166">
        <v>0.08</v>
      </c>
      <c r="M461" s="166">
        <v>0.08</v>
      </c>
      <c r="N461" s="166">
        <v>0.09</v>
      </c>
      <c r="O461" s="167">
        <v>0.08</v>
      </c>
      <c r="P461" s="167">
        <v>0.08</v>
      </c>
      <c r="Q461" s="167">
        <v>0.09</v>
      </c>
      <c r="R461" s="167">
        <v>0.08</v>
      </c>
      <c r="S461" s="167">
        <v>0.08</v>
      </c>
      <c r="T461" s="167">
        <v>0.09</v>
      </c>
      <c r="U461" s="167">
        <f t="shared" si="22"/>
        <v>0.99999999999999978</v>
      </c>
      <c r="V461" s="163" t="s">
        <v>304</v>
      </c>
      <c r="W461" s="162">
        <v>0.08</v>
      </c>
      <c r="X461" s="162">
        <v>0.08</v>
      </c>
      <c r="Y461" s="162">
        <v>0.09</v>
      </c>
      <c r="Z461" s="162"/>
      <c r="AA461" s="162"/>
      <c r="AB461" s="162"/>
      <c r="AC461" s="162"/>
      <c r="AD461" s="162"/>
      <c r="AE461" s="162"/>
      <c r="AF461" s="162"/>
      <c r="AG461" s="162"/>
      <c r="AH461" s="162"/>
      <c r="AI461" s="170">
        <f t="shared" si="23"/>
        <v>0.25</v>
      </c>
      <c r="AJ461" s="170">
        <f t="shared" si="24"/>
        <v>1</v>
      </c>
      <c r="AK461" s="48"/>
      <c r="AL461" s="72"/>
    </row>
    <row r="462" spans="1:38" ht="45" x14ac:dyDescent="0.2">
      <c r="A462" s="171" t="s">
        <v>673</v>
      </c>
      <c r="B462" s="163" t="s">
        <v>303</v>
      </c>
      <c r="C462" s="162" t="s">
        <v>307</v>
      </c>
      <c r="D462" s="163" t="s">
        <v>674</v>
      </c>
      <c r="E462" s="262" t="s">
        <v>1416</v>
      </c>
      <c r="F462" s="162" t="s">
        <v>977</v>
      </c>
      <c r="G462" s="164">
        <v>45658</v>
      </c>
      <c r="H462" s="164">
        <v>46022</v>
      </c>
      <c r="I462" s="165">
        <v>0.08</v>
      </c>
      <c r="J462" s="165">
        <v>0.08</v>
      </c>
      <c r="K462" s="165">
        <v>0.09</v>
      </c>
      <c r="L462" s="166">
        <v>0.08</v>
      </c>
      <c r="M462" s="166">
        <v>0.08</v>
      </c>
      <c r="N462" s="166">
        <v>0.09</v>
      </c>
      <c r="O462" s="167">
        <v>0.08</v>
      </c>
      <c r="P462" s="167">
        <v>0.08</v>
      </c>
      <c r="Q462" s="167">
        <v>0.09</v>
      </c>
      <c r="R462" s="167">
        <v>0.08</v>
      </c>
      <c r="S462" s="167">
        <v>0.08</v>
      </c>
      <c r="T462" s="167">
        <v>0.09</v>
      </c>
      <c r="U462" s="167">
        <f t="shared" si="22"/>
        <v>0.99999999999999978</v>
      </c>
      <c r="V462" s="163" t="s">
        <v>304</v>
      </c>
      <c r="W462" s="162">
        <v>0.08</v>
      </c>
      <c r="X462" s="162">
        <v>0.08</v>
      </c>
      <c r="Y462" s="162">
        <v>0.09</v>
      </c>
      <c r="Z462" s="162"/>
      <c r="AA462" s="162"/>
      <c r="AB462" s="162"/>
      <c r="AC462" s="162"/>
      <c r="AD462" s="162"/>
      <c r="AE462" s="162"/>
      <c r="AF462" s="162"/>
      <c r="AG462" s="162"/>
      <c r="AH462" s="162"/>
      <c r="AI462" s="170">
        <f t="shared" si="23"/>
        <v>0.25</v>
      </c>
      <c r="AJ462" s="170">
        <f t="shared" si="24"/>
        <v>1</v>
      </c>
      <c r="AK462" s="48"/>
      <c r="AL462" s="72"/>
    </row>
    <row r="463" spans="1:38" ht="30" x14ac:dyDescent="0.2">
      <c r="A463" s="171" t="s">
        <v>673</v>
      </c>
      <c r="B463" s="163" t="s">
        <v>303</v>
      </c>
      <c r="C463" s="162" t="s">
        <v>307</v>
      </c>
      <c r="D463" s="163" t="s">
        <v>674</v>
      </c>
      <c r="E463" s="262" t="s">
        <v>1417</v>
      </c>
      <c r="F463" s="162" t="s">
        <v>978</v>
      </c>
      <c r="G463" s="164">
        <v>45658</v>
      </c>
      <c r="H463" s="164">
        <v>46022</v>
      </c>
      <c r="I463" s="165">
        <v>0.08</v>
      </c>
      <c r="J463" s="165">
        <v>0.08</v>
      </c>
      <c r="K463" s="165">
        <v>0.09</v>
      </c>
      <c r="L463" s="166">
        <v>0.08</v>
      </c>
      <c r="M463" s="166">
        <v>0.08</v>
      </c>
      <c r="N463" s="166">
        <v>0.09</v>
      </c>
      <c r="O463" s="167">
        <v>0.08</v>
      </c>
      <c r="P463" s="167">
        <v>0.08</v>
      </c>
      <c r="Q463" s="167">
        <v>0.09</v>
      </c>
      <c r="R463" s="167">
        <v>0.08</v>
      </c>
      <c r="S463" s="167">
        <v>0.08</v>
      </c>
      <c r="T463" s="167">
        <v>0.09</v>
      </c>
      <c r="U463" s="167">
        <f t="shared" si="22"/>
        <v>0.99999999999999978</v>
      </c>
      <c r="V463" s="163" t="s">
        <v>304</v>
      </c>
      <c r="W463" s="162">
        <v>0.08</v>
      </c>
      <c r="X463" s="162">
        <v>0.08</v>
      </c>
      <c r="Y463" s="162">
        <v>0.09</v>
      </c>
      <c r="Z463" s="162"/>
      <c r="AA463" s="162"/>
      <c r="AB463" s="162"/>
      <c r="AC463" s="162"/>
      <c r="AD463" s="162"/>
      <c r="AE463" s="162"/>
      <c r="AF463" s="162"/>
      <c r="AG463" s="162"/>
      <c r="AH463" s="162"/>
      <c r="AI463" s="170">
        <f t="shared" si="23"/>
        <v>0.25</v>
      </c>
      <c r="AJ463" s="170">
        <f t="shared" si="24"/>
        <v>1</v>
      </c>
      <c r="AK463" s="48"/>
      <c r="AL463" s="72"/>
    </row>
    <row r="464" spans="1:38" ht="30" x14ac:dyDescent="0.2">
      <c r="A464" s="171" t="s">
        <v>673</v>
      </c>
      <c r="B464" s="163" t="s">
        <v>303</v>
      </c>
      <c r="C464" s="162" t="s">
        <v>307</v>
      </c>
      <c r="D464" s="163" t="s">
        <v>674</v>
      </c>
      <c r="E464" s="262" t="s">
        <v>1418</v>
      </c>
      <c r="F464" s="162" t="s">
        <v>979</v>
      </c>
      <c r="G464" s="164">
        <v>45658</v>
      </c>
      <c r="H464" s="164">
        <v>46022</v>
      </c>
      <c r="I464" s="165">
        <v>0.08</v>
      </c>
      <c r="J464" s="165">
        <v>0.08</v>
      </c>
      <c r="K464" s="165">
        <v>0.09</v>
      </c>
      <c r="L464" s="166">
        <v>0.08</v>
      </c>
      <c r="M464" s="166">
        <v>0.08</v>
      </c>
      <c r="N464" s="166">
        <v>0.09</v>
      </c>
      <c r="O464" s="167">
        <v>0.08</v>
      </c>
      <c r="P464" s="167">
        <v>0.08</v>
      </c>
      <c r="Q464" s="167">
        <v>0.09</v>
      </c>
      <c r="R464" s="167">
        <v>0.08</v>
      </c>
      <c r="S464" s="167">
        <v>0.08</v>
      </c>
      <c r="T464" s="167">
        <v>0.09</v>
      </c>
      <c r="U464" s="167">
        <f t="shared" si="22"/>
        <v>0.99999999999999978</v>
      </c>
      <c r="V464" s="163" t="s">
        <v>304</v>
      </c>
      <c r="W464" s="162">
        <v>0.08</v>
      </c>
      <c r="X464" s="162">
        <v>0.08</v>
      </c>
      <c r="Y464" s="162">
        <v>0.09</v>
      </c>
      <c r="Z464" s="162"/>
      <c r="AA464" s="162"/>
      <c r="AB464" s="162"/>
      <c r="AC464" s="162"/>
      <c r="AD464" s="162"/>
      <c r="AE464" s="162"/>
      <c r="AF464" s="162"/>
      <c r="AG464" s="162"/>
      <c r="AH464" s="162"/>
      <c r="AI464" s="170">
        <f t="shared" si="23"/>
        <v>0.25</v>
      </c>
      <c r="AJ464" s="170">
        <f t="shared" si="24"/>
        <v>1</v>
      </c>
      <c r="AK464" s="48"/>
      <c r="AL464" s="72"/>
    </row>
    <row r="465" spans="1:38" ht="75" x14ac:dyDescent="0.2">
      <c r="A465" s="171" t="s">
        <v>673</v>
      </c>
      <c r="B465" s="163" t="s">
        <v>440</v>
      </c>
      <c r="C465" s="162" t="s">
        <v>980</v>
      </c>
      <c r="D465" s="163" t="s">
        <v>674</v>
      </c>
      <c r="E465" s="163" t="s">
        <v>1419</v>
      </c>
      <c r="F465" s="172" t="s">
        <v>981</v>
      </c>
      <c r="G465" s="177">
        <v>45689</v>
      </c>
      <c r="H465" s="177">
        <v>46022</v>
      </c>
      <c r="I465" s="165"/>
      <c r="J465" s="165"/>
      <c r="K465" s="165">
        <v>0.24</v>
      </c>
      <c r="L465" s="166"/>
      <c r="M465" s="166"/>
      <c r="N465" s="166">
        <v>0.24</v>
      </c>
      <c r="O465" s="167"/>
      <c r="P465" s="167"/>
      <c r="Q465" s="167">
        <v>0.25</v>
      </c>
      <c r="R465" s="167"/>
      <c r="S465" s="167"/>
      <c r="T465" s="167">
        <v>0.27</v>
      </c>
      <c r="U465" s="167">
        <f t="shared" si="22"/>
        <v>1</v>
      </c>
      <c r="V465" s="163" t="s">
        <v>982</v>
      </c>
      <c r="W465" s="163"/>
      <c r="X465" s="173"/>
      <c r="Y465" s="173">
        <v>0.24</v>
      </c>
      <c r="Z465" s="162"/>
      <c r="AA465" s="162"/>
      <c r="AB465" s="162"/>
      <c r="AC465" s="162"/>
      <c r="AD465" s="162"/>
      <c r="AE465" s="162"/>
      <c r="AF465" s="162"/>
      <c r="AG465" s="162"/>
      <c r="AH465" s="162"/>
      <c r="AI465" s="170">
        <f t="shared" si="23"/>
        <v>0.24</v>
      </c>
      <c r="AJ465" s="170">
        <f t="shared" si="24"/>
        <v>1</v>
      </c>
      <c r="AK465" s="48"/>
      <c r="AL465" s="72"/>
    </row>
    <row r="466" spans="1:38" ht="75" x14ac:dyDescent="0.2">
      <c r="A466" s="171" t="s">
        <v>673</v>
      </c>
      <c r="B466" s="163" t="s">
        <v>440</v>
      </c>
      <c r="C466" s="162" t="s">
        <v>980</v>
      </c>
      <c r="D466" s="163" t="s">
        <v>674</v>
      </c>
      <c r="E466" s="163" t="s">
        <v>1420</v>
      </c>
      <c r="F466" s="172" t="s">
        <v>981</v>
      </c>
      <c r="G466" s="177">
        <v>45689</v>
      </c>
      <c r="H466" s="177">
        <v>46022</v>
      </c>
      <c r="I466" s="165"/>
      <c r="J466" s="165"/>
      <c r="K466" s="165">
        <v>0.24</v>
      </c>
      <c r="L466" s="166"/>
      <c r="M466" s="166"/>
      <c r="N466" s="166">
        <v>0.24</v>
      </c>
      <c r="O466" s="167"/>
      <c r="P466" s="167"/>
      <c r="Q466" s="167">
        <v>0.25</v>
      </c>
      <c r="R466" s="167"/>
      <c r="S466" s="167"/>
      <c r="T466" s="167">
        <v>0.27</v>
      </c>
      <c r="U466" s="167">
        <f t="shared" si="22"/>
        <v>1</v>
      </c>
      <c r="V466" s="163" t="s">
        <v>983</v>
      </c>
      <c r="W466" s="163"/>
      <c r="X466" s="163"/>
      <c r="Y466" s="173">
        <v>0.24</v>
      </c>
      <c r="Z466" s="162"/>
      <c r="AA466" s="162"/>
      <c r="AB466" s="162"/>
      <c r="AC466" s="162"/>
      <c r="AD466" s="162"/>
      <c r="AE466" s="162"/>
      <c r="AF466" s="162"/>
      <c r="AG466" s="162"/>
      <c r="AH466" s="162"/>
      <c r="AI466" s="170">
        <f t="shared" si="23"/>
        <v>0.24</v>
      </c>
      <c r="AJ466" s="170">
        <f t="shared" si="24"/>
        <v>1</v>
      </c>
      <c r="AK466" s="48"/>
      <c r="AL466" s="72"/>
    </row>
    <row r="467" spans="1:38" ht="75" x14ac:dyDescent="0.2">
      <c r="A467" s="171" t="s">
        <v>673</v>
      </c>
      <c r="B467" s="163" t="s">
        <v>440</v>
      </c>
      <c r="C467" s="162" t="s">
        <v>980</v>
      </c>
      <c r="D467" s="163" t="s">
        <v>674</v>
      </c>
      <c r="E467" s="163" t="s">
        <v>1421</v>
      </c>
      <c r="F467" s="172" t="s">
        <v>981</v>
      </c>
      <c r="G467" s="177">
        <v>45689</v>
      </c>
      <c r="H467" s="177">
        <v>46022</v>
      </c>
      <c r="I467" s="165"/>
      <c r="J467" s="165"/>
      <c r="K467" s="165">
        <v>0.24</v>
      </c>
      <c r="L467" s="166"/>
      <c r="M467" s="166"/>
      <c r="N467" s="166">
        <v>0.24</v>
      </c>
      <c r="O467" s="167"/>
      <c r="P467" s="167"/>
      <c r="Q467" s="167">
        <v>0.25</v>
      </c>
      <c r="R467" s="167"/>
      <c r="S467" s="167"/>
      <c r="T467" s="167">
        <v>0.27</v>
      </c>
      <c r="U467" s="167">
        <f t="shared" si="22"/>
        <v>1</v>
      </c>
      <c r="V467" s="163" t="s">
        <v>984</v>
      </c>
      <c r="W467" s="163"/>
      <c r="X467" s="163"/>
      <c r="Y467" s="173">
        <v>0.24</v>
      </c>
      <c r="Z467" s="162"/>
      <c r="AA467" s="162"/>
      <c r="AB467" s="162"/>
      <c r="AC467" s="162"/>
      <c r="AD467" s="162"/>
      <c r="AE467" s="162"/>
      <c r="AF467" s="162"/>
      <c r="AG467" s="162"/>
      <c r="AH467" s="162"/>
      <c r="AI467" s="170">
        <f t="shared" si="23"/>
        <v>0.24</v>
      </c>
      <c r="AJ467" s="170">
        <f t="shared" si="24"/>
        <v>1</v>
      </c>
      <c r="AK467" s="48"/>
      <c r="AL467" s="72"/>
    </row>
    <row r="468" spans="1:38" ht="75" x14ac:dyDescent="0.2">
      <c r="A468" s="171" t="s">
        <v>673</v>
      </c>
      <c r="B468" s="163" t="s">
        <v>440</v>
      </c>
      <c r="C468" s="162" t="s">
        <v>980</v>
      </c>
      <c r="D468" s="163" t="s">
        <v>674</v>
      </c>
      <c r="E468" s="163" t="s">
        <v>1422</v>
      </c>
      <c r="F468" s="172" t="s">
        <v>981</v>
      </c>
      <c r="G468" s="177">
        <v>45689</v>
      </c>
      <c r="H468" s="177">
        <v>46022</v>
      </c>
      <c r="I468" s="165"/>
      <c r="J468" s="165"/>
      <c r="K468" s="165">
        <v>0.24</v>
      </c>
      <c r="L468" s="166"/>
      <c r="M468" s="166"/>
      <c r="N468" s="166">
        <v>0.24</v>
      </c>
      <c r="O468" s="167"/>
      <c r="P468" s="167"/>
      <c r="Q468" s="167">
        <v>0.25</v>
      </c>
      <c r="R468" s="167"/>
      <c r="S468" s="167"/>
      <c r="T468" s="167">
        <v>0.27</v>
      </c>
      <c r="U468" s="167">
        <f t="shared" si="22"/>
        <v>1</v>
      </c>
      <c r="V468" s="163" t="s">
        <v>985</v>
      </c>
      <c r="W468" s="163"/>
      <c r="X468" s="163"/>
      <c r="Y468" s="173">
        <v>0.24</v>
      </c>
      <c r="Z468" s="162"/>
      <c r="AA468" s="162"/>
      <c r="AB468" s="162"/>
      <c r="AC468" s="162"/>
      <c r="AD468" s="162"/>
      <c r="AE468" s="162"/>
      <c r="AF468" s="162"/>
      <c r="AG468" s="162"/>
      <c r="AH468" s="162"/>
      <c r="AI468" s="170">
        <f t="shared" si="23"/>
        <v>0.24</v>
      </c>
      <c r="AJ468" s="170">
        <f t="shared" si="24"/>
        <v>1</v>
      </c>
      <c r="AK468" s="48"/>
      <c r="AL468" s="72"/>
    </row>
    <row r="469" spans="1:38" ht="75" x14ac:dyDescent="0.2">
      <c r="A469" s="171" t="s">
        <v>673</v>
      </c>
      <c r="B469" s="163" t="s">
        <v>440</v>
      </c>
      <c r="C469" s="162" t="s">
        <v>980</v>
      </c>
      <c r="D469" s="163" t="s">
        <v>674</v>
      </c>
      <c r="E469" s="163" t="s">
        <v>1423</v>
      </c>
      <c r="F469" s="172" t="s">
        <v>981</v>
      </c>
      <c r="G469" s="177">
        <v>45689</v>
      </c>
      <c r="H469" s="177">
        <v>46022</v>
      </c>
      <c r="I469" s="165"/>
      <c r="J469" s="165"/>
      <c r="K469" s="165">
        <v>0.24</v>
      </c>
      <c r="L469" s="166"/>
      <c r="M469" s="166"/>
      <c r="N469" s="166">
        <v>0.24</v>
      </c>
      <c r="O469" s="167"/>
      <c r="P469" s="167"/>
      <c r="Q469" s="167">
        <v>0.25</v>
      </c>
      <c r="R469" s="167"/>
      <c r="S469" s="167"/>
      <c r="T469" s="167">
        <v>0.27</v>
      </c>
      <c r="U469" s="167">
        <f t="shared" si="22"/>
        <v>1</v>
      </c>
      <c r="V469" s="163" t="s">
        <v>986</v>
      </c>
      <c r="W469" s="163"/>
      <c r="X469" s="163"/>
      <c r="Y469" s="173">
        <v>0.24</v>
      </c>
      <c r="Z469" s="162"/>
      <c r="AA469" s="162"/>
      <c r="AB469" s="162"/>
      <c r="AC469" s="162"/>
      <c r="AD469" s="162"/>
      <c r="AE469" s="162"/>
      <c r="AF469" s="162"/>
      <c r="AG469" s="162"/>
      <c r="AH469" s="162"/>
      <c r="AI469" s="170">
        <f t="shared" si="23"/>
        <v>0.24</v>
      </c>
      <c r="AJ469" s="170">
        <f t="shared" si="24"/>
        <v>1</v>
      </c>
      <c r="AK469" s="48"/>
      <c r="AL469" s="72"/>
    </row>
    <row r="470" spans="1:38" ht="75" x14ac:dyDescent="0.2">
      <c r="A470" s="171" t="s">
        <v>673</v>
      </c>
      <c r="B470" s="163" t="s">
        <v>440</v>
      </c>
      <c r="C470" s="162" t="s">
        <v>980</v>
      </c>
      <c r="D470" s="163" t="s">
        <v>674</v>
      </c>
      <c r="E470" s="163" t="s">
        <v>1424</v>
      </c>
      <c r="F470" s="172" t="s">
        <v>981</v>
      </c>
      <c r="G470" s="177">
        <v>45689</v>
      </c>
      <c r="H470" s="177">
        <v>46022</v>
      </c>
      <c r="I470" s="165"/>
      <c r="J470" s="165"/>
      <c r="K470" s="165">
        <v>0.24</v>
      </c>
      <c r="L470" s="166"/>
      <c r="M470" s="166"/>
      <c r="N470" s="166">
        <v>0.24</v>
      </c>
      <c r="O470" s="167"/>
      <c r="P470" s="167"/>
      <c r="Q470" s="167">
        <v>0.25</v>
      </c>
      <c r="R470" s="167"/>
      <c r="S470" s="167"/>
      <c r="T470" s="167">
        <v>0.27</v>
      </c>
      <c r="U470" s="167">
        <f t="shared" si="22"/>
        <v>1</v>
      </c>
      <c r="V470" s="163" t="s">
        <v>987</v>
      </c>
      <c r="W470" s="163"/>
      <c r="X470" s="163"/>
      <c r="Y470" s="173">
        <v>0.24</v>
      </c>
      <c r="Z470" s="162"/>
      <c r="AA470" s="162"/>
      <c r="AB470" s="162"/>
      <c r="AC470" s="162"/>
      <c r="AD470" s="162"/>
      <c r="AE470" s="162"/>
      <c r="AF470" s="162"/>
      <c r="AG470" s="162"/>
      <c r="AH470" s="162"/>
      <c r="AI470" s="170">
        <f t="shared" si="23"/>
        <v>0.24</v>
      </c>
      <c r="AJ470" s="170">
        <f t="shared" si="24"/>
        <v>1</v>
      </c>
      <c r="AK470" s="48"/>
      <c r="AL470" s="72"/>
    </row>
    <row r="471" spans="1:38" ht="75" x14ac:dyDescent="0.2">
      <c r="A471" s="171" t="s">
        <v>673</v>
      </c>
      <c r="B471" s="163" t="s">
        <v>440</v>
      </c>
      <c r="C471" s="162" t="s">
        <v>980</v>
      </c>
      <c r="D471" s="163" t="s">
        <v>674</v>
      </c>
      <c r="E471" s="163" t="s">
        <v>1425</v>
      </c>
      <c r="F471" s="172" t="s">
        <v>981</v>
      </c>
      <c r="G471" s="177">
        <v>45689</v>
      </c>
      <c r="H471" s="177">
        <v>46022</v>
      </c>
      <c r="I471" s="165"/>
      <c r="J471" s="165"/>
      <c r="K471" s="165">
        <v>0.24</v>
      </c>
      <c r="L471" s="166"/>
      <c r="M471" s="166"/>
      <c r="N471" s="166">
        <v>0.24</v>
      </c>
      <c r="O471" s="167"/>
      <c r="P471" s="167"/>
      <c r="Q471" s="167">
        <v>0.25</v>
      </c>
      <c r="R471" s="167"/>
      <c r="S471" s="167"/>
      <c r="T471" s="167">
        <v>0.27</v>
      </c>
      <c r="U471" s="167">
        <f t="shared" si="22"/>
        <v>1</v>
      </c>
      <c r="V471" s="163" t="s">
        <v>988</v>
      </c>
      <c r="W471" s="163"/>
      <c r="X471" s="163"/>
      <c r="Y471" s="173">
        <v>0.24</v>
      </c>
      <c r="Z471" s="162"/>
      <c r="AA471" s="162"/>
      <c r="AB471" s="162"/>
      <c r="AC471" s="162"/>
      <c r="AD471" s="162"/>
      <c r="AE471" s="162"/>
      <c r="AF471" s="162"/>
      <c r="AG471" s="162"/>
      <c r="AH471" s="162"/>
      <c r="AI471" s="170">
        <f t="shared" si="23"/>
        <v>0.24</v>
      </c>
      <c r="AJ471" s="170">
        <f t="shared" si="24"/>
        <v>1</v>
      </c>
      <c r="AK471" s="48"/>
      <c r="AL471" s="72"/>
    </row>
    <row r="472" spans="1:38" ht="60" x14ac:dyDescent="0.2">
      <c r="A472" s="171" t="s">
        <v>673</v>
      </c>
      <c r="B472" s="163" t="s">
        <v>440</v>
      </c>
      <c r="C472" s="162" t="s">
        <v>989</v>
      </c>
      <c r="D472" s="163" t="s">
        <v>674</v>
      </c>
      <c r="E472" s="163" t="s">
        <v>1426</v>
      </c>
      <c r="F472" s="172" t="s">
        <v>990</v>
      </c>
      <c r="G472" s="177">
        <v>45658</v>
      </c>
      <c r="H472" s="177">
        <v>46022</v>
      </c>
      <c r="I472" s="165">
        <v>0</v>
      </c>
      <c r="J472" s="165">
        <v>0</v>
      </c>
      <c r="K472" s="165">
        <v>0.25</v>
      </c>
      <c r="L472" s="166">
        <v>0</v>
      </c>
      <c r="M472" s="166">
        <v>0</v>
      </c>
      <c r="N472" s="166">
        <v>0.25</v>
      </c>
      <c r="O472" s="167">
        <v>0</v>
      </c>
      <c r="P472" s="167">
        <v>0</v>
      </c>
      <c r="Q472" s="167">
        <v>0.25</v>
      </c>
      <c r="R472" s="167">
        <v>0</v>
      </c>
      <c r="S472" s="167">
        <v>0</v>
      </c>
      <c r="T472" s="167">
        <v>0.25</v>
      </c>
      <c r="U472" s="167">
        <f t="shared" si="22"/>
        <v>1</v>
      </c>
      <c r="V472" s="163" t="s">
        <v>991</v>
      </c>
      <c r="W472" s="163"/>
      <c r="X472" s="163"/>
      <c r="Y472" s="173">
        <v>0.25</v>
      </c>
      <c r="Z472" s="162"/>
      <c r="AA472" s="162"/>
      <c r="AB472" s="162"/>
      <c r="AC472" s="162"/>
      <c r="AD472" s="162"/>
      <c r="AE472" s="162"/>
      <c r="AF472" s="162"/>
      <c r="AG472" s="162"/>
      <c r="AH472" s="162"/>
      <c r="AI472" s="170">
        <f t="shared" si="23"/>
        <v>0.25</v>
      </c>
      <c r="AJ472" s="170">
        <f t="shared" si="24"/>
        <v>1</v>
      </c>
      <c r="AK472" s="48"/>
      <c r="AL472" s="72"/>
    </row>
    <row r="473" spans="1:38" ht="75" x14ac:dyDescent="0.2">
      <c r="A473" s="171" t="s">
        <v>673</v>
      </c>
      <c r="B473" s="163" t="s">
        <v>440</v>
      </c>
      <c r="C473" s="162" t="s">
        <v>444</v>
      </c>
      <c r="D473" s="163" t="s">
        <v>674</v>
      </c>
      <c r="E473" s="163" t="s">
        <v>1427</v>
      </c>
      <c r="F473" s="172" t="s">
        <v>992</v>
      </c>
      <c r="G473" s="177">
        <v>45658</v>
      </c>
      <c r="H473" s="177">
        <v>46022</v>
      </c>
      <c r="I473" s="165">
        <v>0</v>
      </c>
      <c r="J473" s="165">
        <v>0</v>
      </c>
      <c r="K473" s="165">
        <v>0.25</v>
      </c>
      <c r="L473" s="166">
        <v>0</v>
      </c>
      <c r="M473" s="166">
        <v>0</v>
      </c>
      <c r="N473" s="166">
        <v>0.25</v>
      </c>
      <c r="O473" s="167">
        <v>0</v>
      </c>
      <c r="P473" s="167">
        <v>0</v>
      </c>
      <c r="Q473" s="167">
        <v>0.25</v>
      </c>
      <c r="R473" s="167">
        <v>0</v>
      </c>
      <c r="S473" s="167">
        <v>0</v>
      </c>
      <c r="T473" s="167">
        <v>0.25</v>
      </c>
      <c r="U473" s="167">
        <f t="shared" si="22"/>
        <v>1</v>
      </c>
      <c r="V473" s="163" t="s">
        <v>874</v>
      </c>
      <c r="W473" s="163"/>
      <c r="X473" s="163"/>
      <c r="Y473" s="173">
        <v>0.25</v>
      </c>
      <c r="Z473" s="162"/>
      <c r="AA473" s="162"/>
      <c r="AB473" s="162"/>
      <c r="AC473" s="162"/>
      <c r="AD473" s="162"/>
      <c r="AE473" s="162"/>
      <c r="AF473" s="162"/>
      <c r="AG473" s="162"/>
      <c r="AH473" s="162"/>
      <c r="AI473" s="170">
        <f t="shared" si="23"/>
        <v>0.25</v>
      </c>
      <c r="AJ473" s="170">
        <f t="shared" si="24"/>
        <v>1</v>
      </c>
      <c r="AK473" s="48"/>
      <c r="AL473" s="72"/>
    </row>
    <row r="474" spans="1:38" ht="60" x14ac:dyDescent="0.2">
      <c r="A474" s="171" t="s">
        <v>673</v>
      </c>
      <c r="B474" s="163" t="s">
        <v>440</v>
      </c>
      <c r="C474" s="162" t="s">
        <v>993</v>
      </c>
      <c r="D474" s="163" t="s">
        <v>674</v>
      </c>
      <c r="E474" s="163" t="s">
        <v>1428</v>
      </c>
      <c r="F474" s="172" t="s">
        <v>994</v>
      </c>
      <c r="G474" s="177">
        <v>45658</v>
      </c>
      <c r="H474" s="177">
        <v>46022</v>
      </c>
      <c r="I474" s="165">
        <v>0</v>
      </c>
      <c r="J474" s="165">
        <v>0</v>
      </c>
      <c r="K474" s="165">
        <v>0.25</v>
      </c>
      <c r="L474" s="166">
        <v>0</v>
      </c>
      <c r="M474" s="166">
        <v>0</v>
      </c>
      <c r="N474" s="166">
        <v>0.25</v>
      </c>
      <c r="O474" s="167">
        <v>0</v>
      </c>
      <c r="P474" s="167">
        <v>0</v>
      </c>
      <c r="Q474" s="167">
        <v>0.25</v>
      </c>
      <c r="R474" s="167">
        <v>0</v>
      </c>
      <c r="S474" s="167">
        <v>0</v>
      </c>
      <c r="T474" s="167">
        <v>0.25</v>
      </c>
      <c r="U474" s="167">
        <f t="shared" si="22"/>
        <v>1</v>
      </c>
      <c r="V474" s="163" t="s">
        <v>869</v>
      </c>
      <c r="W474" s="163"/>
      <c r="X474" s="163"/>
      <c r="Y474" s="173">
        <v>0.25</v>
      </c>
      <c r="Z474" s="162"/>
      <c r="AA474" s="162"/>
      <c r="AB474" s="162"/>
      <c r="AC474" s="162"/>
      <c r="AD474" s="162"/>
      <c r="AE474" s="162"/>
      <c r="AF474" s="162"/>
      <c r="AG474" s="162"/>
      <c r="AH474" s="162"/>
      <c r="AI474" s="170">
        <f t="shared" si="23"/>
        <v>0.25</v>
      </c>
      <c r="AJ474" s="170">
        <f t="shared" si="24"/>
        <v>1</v>
      </c>
      <c r="AK474" s="48"/>
      <c r="AL474" s="72"/>
    </row>
    <row r="475" spans="1:38" ht="45" x14ac:dyDescent="0.2">
      <c r="A475" s="171" t="s">
        <v>673</v>
      </c>
      <c r="B475" s="163" t="s">
        <v>440</v>
      </c>
      <c r="C475" s="162" t="s">
        <v>995</v>
      </c>
      <c r="D475" s="163" t="s">
        <v>674</v>
      </c>
      <c r="E475" s="163" t="s">
        <v>1429</v>
      </c>
      <c r="F475" s="172" t="s">
        <v>996</v>
      </c>
      <c r="G475" s="177">
        <v>45658</v>
      </c>
      <c r="H475" s="177">
        <v>46022</v>
      </c>
      <c r="I475" s="165"/>
      <c r="J475" s="165"/>
      <c r="K475" s="165">
        <v>0.25</v>
      </c>
      <c r="L475" s="166"/>
      <c r="M475" s="166"/>
      <c r="N475" s="166">
        <v>0.25</v>
      </c>
      <c r="O475" s="167"/>
      <c r="P475" s="167"/>
      <c r="Q475" s="167">
        <v>0.25</v>
      </c>
      <c r="R475" s="167"/>
      <c r="S475" s="167"/>
      <c r="T475" s="167">
        <v>0.25</v>
      </c>
      <c r="U475" s="167">
        <f t="shared" si="22"/>
        <v>1</v>
      </c>
      <c r="V475" s="163" t="s">
        <v>868</v>
      </c>
      <c r="W475" s="163"/>
      <c r="X475" s="163"/>
      <c r="Y475" s="173">
        <v>0.25</v>
      </c>
      <c r="Z475" s="162"/>
      <c r="AA475" s="162"/>
      <c r="AB475" s="162"/>
      <c r="AC475" s="162"/>
      <c r="AD475" s="162"/>
      <c r="AE475" s="162"/>
      <c r="AF475" s="162"/>
      <c r="AG475" s="162"/>
      <c r="AH475" s="162"/>
      <c r="AI475" s="170">
        <f t="shared" si="23"/>
        <v>0.25</v>
      </c>
      <c r="AJ475" s="170">
        <f t="shared" si="24"/>
        <v>1</v>
      </c>
      <c r="AK475" s="48"/>
      <c r="AL475" s="72"/>
    </row>
    <row r="476" spans="1:38" ht="45" x14ac:dyDescent="0.2">
      <c r="A476" s="171" t="s">
        <v>673</v>
      </c>
      <c r="B476" s="163" t="s">
        <v>440</v>
      </c>
      <c r="C476" s="162" t="s">
        <v>995</v>
      </c>
      <c r="D476" s="163" t="s">
        <v>674</v>
      </c>
      <c r="E476" s="163" t="s">
        <v>1430</v>
      </c>
      <c r="F476" s="172" t="s">
        <v>997</v>
      </c>
      <c r="G476" s="177">
        <v>45658</v>
      </c>
      <c r="H476" s="177">
        <v>46022</v>
      </c>
      <c r="I476" s="165"/>
      <c r="J476" s="165"/>
      <c r="K476" s="165">
        <v>0.25</v>
      </c>
      <c r="L476" s="166"/>
      <c r="M476" s="166"/>
      <c r="N476" s="166">
        <v>0.25</v>
      </c>
      <c r="O476" s="167"/>
      <c r="P476" s="167"/>
      <c r="Q476" s="167">
        <v>0.25</v>
      </c>
      <c r="R476" s="167"/>
      <c r="S476" s="167"/>
      <c r="T476" s="167">
        <v>0.25</v>
      </c>
      <c r="U476" s="167">
        <f t="shared" si="22"/>
        <v>1</v>
      </c>
      <c r="V476" s="163" t="s">
        <v>868</v>
      </c>
      <c r="W476" s="163"/>
      <c r="X476" s="163"/>
      <c r="Y476" s="173">
        <v>0.25</v>
      </c>
      <c r="Z476" s="162"/>
      <c r="AA476" s="162"/>
      <c r="AB476" s="162"/>
      <c r="AC476" s="162"/>
      <c r="AD476" s="162"/>
      <c r="AE476" s="162"/>
      <c r="AF476" s="162"/>
      <c r="AG476" s="162"/>
      <c r="AH476" s="162"/>
      <c r="AI476" s="170">
        <f t="shared" si="23"/>
        <v>0.25</v>
      </c>
      <c r="AJ476" s="170">
        <f t="shared" si="24"/>
        <v>1</v>
      </c>
      <c r="AK476" s="48"/>
      <c r="AL476" s="72"/>
    </row>
    <row r="477" spans="1:38" ht="60" x14ac:dyDescent="0.2">
      <c r="A477" s="171" t="s">
        <v>673</v>
      </c>
      <c r="B477" s="163" t="s">
        <v>440</v>
      </c>
      <c r="C477" s="162" t="s">
        <v>998</v>
      </c>
      <c r="D477" s="163" t="s">
        <v>674</v>
      </c>
      <c r="E477" s="163" t="s">
        <v>1431</v>
      </c>
      <c r="F477" s="172" t="s">
        <v>999</v>
      </c>
      <c r="G477" s="177">
        <v>45658</v>
      </c>
      <c r="H477" s="177">
        <v>46022</v>
      </c>
      <c r="I477" s="165"/>
      <c r="J477" s="165"/>
      <c r="K477" s="165">
        <v>0.25</v>
      </c>
      <c r="L477" s="166"/>
      <c r="M477" s="166"/>
      <c r="N477" s="166">
        <v>0.25</v>
      </c>
      <c r="O477" s="167"/>
      <c r="P477" s="167"/>
      <c r="Q477" s="167">
        <v>0.25</v>
      </c>
      <c r="R477" s="167"/>
      <c r="S477" s="167"/>
      <c r="T477" s="167">
        <v>0.25</v>
      </c>
      <c r="U477" s="167">
        <f t="shared" si="22"/>
        <v>1</v>
      </c>
      <c r="V477" s="163" t="s">
        <v>1000</v>
      </c>
      <c r="W477" s="163"/>
      <c r="X477" s="163"/>
      <c r="Y477" s="173">
        <v>0.25</v>
      </c>
      <c r="Z477" s="162"/>
      <c r="AA477" s="162"/>
      <c r="AB477" s="162"/>
      <c r="AC477" s="162"/>
      <c r="AD477" s="162"/>
      <c r="AE477" s="162"/>
      <c r="AF477" s="162"/>
      <c r="AG477" s="162"/>
      <c r="AH477" s="162"/>
      <c r="AI477" s="170">
        <f t="shared" si="23"/>
        <v>0.25</v>
      </c>
      <c r="AJ477" s="170">
        <f t="shared" si="24"/>
        <v>1</v>
      </c>
      <c r="AK477" s="48"/>
      <c r="AL477" s="72"/>
    </row>
    <row r="478" spans="1:38" ht="60" x14ac:dyDescent="0.2">
      <c r="A478" s="171" t="s">
        <v>673</v>
      </c>
      <c r="B478" s="163" t="s">
        <v>440</v>
      </c>
      <c r="C478" s="162" t="s">
        <v>448</v>
      </c>
      <c r="D478" s="163" t="s">
        <v>674</v>
      </c>
      <c r="E478" s="163" t="s">
        <v>1432</v>
      </c>
      <c r="F478" s="172" t="s">
        <v>1001</v>
      </c>
      <c r="G478" s="177">
        <v>45658</v>
      </c>
      <c r="H478" s="177">
        <v>46022</v>
      </c>
      <c r="I478" s="165"/>
      <c r="J478" s="165"/>
      <c r="K478" s="165">
        <v>0.25</v>
      </c>
      <c r="L478" s="166"/>
      <c r="M478" s="166"/>
      <c r="N478" s="166">
        <v>0.25</v>
      </c>
      <c r="O478" s="167"/>
      <c r="P478" s="167"/>
      <c r="Q478" s="167">
        <v>0.25</v>
      </c>
      <c r="R478" s="167"/>
      <c r="S478" s="167"/>
      <c r="T478" s="167">
        <v>0.25</v>
      </c>
      <c r="U478" s="167">
        <f t="shared" si="22"/>
        <v>1</v>
      </c>
      <c r="V478" s="163" t="s">
        <v>873</v>
      </c>
      <c r="W478" s="163"/>
      <c r="X478" s="163"/>
      <c r="Y478" s="173">
        <v>0.25</v>
      </c>
      <c r="Z478" s="162"/>
      <c r="AA478" s="162"/>
      <c r="AB478" s="162"/>
      <c r="AC478" s="162"/>
      <c r="AD478" s="162"/>
      <c r="AE478" s="162"/>
      <c r="AF478" s="162"/>
      <c r="AG478" s="162"/>
      <c r="AH478" s="162"/>
      <c r="AI478" s="170">
        <f t="shared" si="23"/>
        <v>0.25</v>
      </c>
      <c r="AJ478" s="170">
        <f t="shared" si="24"/>
        <v>1</v>
      </c>
      <c r="AK478" s="48"/>
      <c r="AL478" s="72"/>
    </row>
    <row r="479" spans="1:38" ht="45" x14ac:dyDescent="0.2">
      <c r="A479" s="171" t="s">
        <v>1002</v>
      </c>
      <c r="B479" s="163" t="s">
        <v>145</v>
      </c>
      <c r="C479" s="162" t="s">
        <v>1003</v>
      </c>
      <c r="D479" s="163" t="s">
        <v>495</v>
      </c>
      <c r="E479" s="163" t="s">
        <v>1443</v>
      </c>
      <c r="F479" s="172" t="s">
        <v>1004</v>
      </c>
      <c r="G479" s="177">
        <v>45658</v>
      </c>
      <c r="H479" s="177">
        <v>46022</v>
      </c>
      <c r="I479" s="165">
        <v>0.05</v>
      </c>
      <c r="J479" s="165">
        <v>0.09</v>
      </c>
      <c r="K479" s="165">
        <v>0.09</v>
      </c>
      <c r="L479" s="166">
        <v>0.09</v>
      </c>
      <c r="M479" s="166">
        <v>0.09</v>
      </c>
      <c r="N479" s="166">
        <v>0.09</v>
      </c>
      <c r="O479" s="167">
        <v>0.09</v>
      </c>
      <c r="P479" s="167">
        <v>0.09</v>
      </c>
      <c r="Q479" s="167">
        <v>0.09</v>
      </c>
      <c r="R479" s="167">
        <v>0.09</v>
      </c>
      <c r="S479" s="167">
        <v>0.09</v>
      </c>
      <c r="T479" s="167">
        <v>0.05</v>
      </c>
      <c r="U479" s="167">
        <f t="shared" si="22"/>
        <v>0.99999999999999989</v>
      </c>
      <c r="V479" s="163" t="s">
        <v>1005</v>
      </c>
      <c r="W479" s="173">
        <v>0.05</v>
      </c>
      <c r="X479" s="173">
        <v>0.09</v>
      </c>
      <c r="Y479" s="173">
        <v>0.09</v>
      </c>
      <c r="Z479" s="162"/>
      <c r="AA479" s="162"/>
      <c r="AB479" s="162"/>
      <c r="AC479" s="162"/>
      <c r="AD479" s="162"/>
      <c r="AE479" s="162"/>
      <c r="AF479" s="162"/>
      <c r="AG479" s="162"/>
      <c r="AH479" s="162"/>
      <c r="AI479" s="170">
        <f t="shared" si="23"/>
        <v>0.23</v>
      </c>
      <c r="AJ479" s="170">
        <f t="shared" si="24"/>
        <v>1</v>
      </c>
      <c r="AK479" s="48"/>
      <c r="AL479" s="72"/>
    </row>
    <row r="480" spans="1:38" ht="45" x14ac:dyDescent="0.2">
      <c r="A480" s="171" t="s">
        <v>1002</v>
      </c>
      <c r="B480" s="163" t="s">
        <v>145</v>
      </c>
      <c r="C480" s="162" t="s">
        <v>1003</v>
      </c>
      <c r="D480" s="163" t="s">
        <v>495</v>
      </c>
      <c r="E480" s="163" t="s">
        <v>1443</v>
      </c>
      <c r="F480" s="172" t="s">
        <v>1006</v>
      </c>
      <c r="G480" s="177">
        <v>45658</v>
      </c>
      <c r="H480" s="177">
        <v>46022</v>
      </c>
      <c r="I480" s="165">
        <v>0.08</v>
      </c>
      <c r="J480" s="165">
        <v>0.08</v>
      </c>
      <c r="K480" s="165">
        <v>0.09</v>
      </c>
      <c r="L480" s="166">
        <v>0.08</v>
      </c>
      <c r="M480" s="166">
        <v>0.08</v>
      </c>
      <c r="N480" s="166">
        <v>0.09</v>
      </c>
      <c r="O480" s="167">
        <v>0.08</v>
      </c>
      <c r="P480" s="167">
        <v>0.08</v>
      </c>
      <c r="Q480" s="167">
        <v>0.09</v>
      </c>
      <c r="R480" s="167">
        <v>0.08</v>
      </c>
      <c r="S480" s="167">
        <v>0.08</v>
      </c>
      <c r="T480" s="167">
        <v>0.09</v>
      </c>
      <c r="U480" s="167">
        <f t="shared" si="22"/>
        <v>0.99999999999999978</v>
      </c>
      <c r="V480" s="163" t="s">
        <v>1007</v>
      </c>
      <c r="W480" s="173">
        <v>0.08</v>
      </c>
      <c r="X480" s="173">
        <v>0.08</v>
      </c>
      <c r="Y480" s="173">
        <v>0.09</v>
      </c>
      <c r="Z480" s="162"/>
      <c r="AA480" s="162"/>
      <c r="AB480" s="162"/>
      <c r="AC480" s="162"/>
      <c r="AD480" s="162"/>
      <c r="AE480" s="162"/>
      <c r="AF480" s="162"/>
      <c r="AG480" s="162"/>
      <c r="AH480" s="162"/>
      <c r="AI480" s="170">
        <f t="shared" si="23"/>
        <v>0.25</v>
      </c>
      <c r="AJ480" s="170">
        <f t="shared" si="24"/>
        <v>1</v>
      </c>
      <c r="AK480" s="48"/>
      <c r="AL480" s="72"/>
    </row>
    <row r="481" spans="1:38" ht="45" x14ac:dyDescent="0.2">
      <c r="A481" s="171" t="s">
        <v>1002</v>
      </c>
      <c r="B481" s="163" t="s">
        <v>253</v>
      </c>
      <c r="C481" s="162" t="s">
        <v>1008</v>
      </c>
      <c r="D481" s="163" t="s">
        <v>495</v>
      </c>
      <c r="E481" s="163" t="s">
        <v>1443</v>
      </c>
      <c r="F481" s="172" t="s">
        <v>1009</v>
      </c>
      <c r="G481" s="177">
        <v>45689</v>
      </c>
      <c r="H481" s="177">
        <v>46022</v>
      </c>
      <c r="I481" s="165">
        <v>0</v>
      </c>
      <c r="J481" s="165">
        <v>0</v>
      </c>
      <c r="K481" s="165">
        <v>0.25</v>
      </c>
      <c r="L481" s="166">
        <v>0</v>
      </c>
      <c r="M481" s="166">
        <v>0</v>
      </c>
      <c r="N481" s="166">
        <v>0.25</v>
      </c>
      <c r="O481" s="167">
        <v>0</v>
      </c>
      <c r="P481" s="167">
        <v>0</v>
      </c>
      <c r="Q481" s="167">
        <v>0.25</v>
      </c>
      <c r="R481" s="167">
        <v>0</v>
      </c>
      <c r="S481" s="167">
        <v>0</v>
      </c>
      <c r="T481" s="167">
        <v>0.25</v>
      </c>
      <c r="U481" s="167">
        <f t="shared" si="22"/>
        <v>1</v>
      </c>
      <c r="V481" s="163" t="s">
        <v>1007</v>
      </c>
      <c r="W481" s="173">
        <v>0</v>
      </c>
      <c r="X481" s="173">
        <v>0</v>
      </c>
      <c r="Y481" s="173">
        <v>0.25</v>
      </c>
      <c r="Z481" s="162"/>
      <c r="AA481" s="162"/>
      <c r="AB481" s="162"/>
      <c r="AC481" s="162"/>
      <c r="AD481" s="162"/>
      <c r="AE481" s="162"/>
      <c r="AF481" s="162"/>
      <c r="AG481" s="162"/>
      <c r="AH481" s="162"/>
      <c r="AI481" s="170">
        <f t="shared" si="23"/>
        <v>0.25</v>
      </c>
      <c r="AJ481" s="170">
        <f t="shared" si="24"/>
        <v>1</v>
      </c>
      <c r="AK481" s="48"/>
      <c r="AL481" s="72"/>
    </row>
    <row r="482" spans="1:38" ht="45" x14ac:dyDescent="0.2">
      <c r="A482" s="171" t="s">
        <v>1002</v>
      </c>
      <c r="B482" s="163" t="s">
        <v>253</v>
      </c>
      <c r="C482" s="162" t="s">
        <v>1008</v>
      </c>
      <c r="D482" s="163" t="s">
        <v>495</v>
      </c>
      <c r="E482" s="163" t="s">
        <v>1443</v>
      </c>
      <c r="F482" s="172" t="s">
        <v>1010</v>
      </c>
      <c r="G482" s="177">
        <v>45689</v>
      </c>
      <c r="H482" s="177">
        <v>46022</v>
      </c>
      <c r="I482" s="165">
        <v>0</v>
      </c>
      <c r="J482" s="165">
        <v>0</v>
      </c>
      <c r="K482" s="165">
        <v>0.25</v>
      </c>
      <c r="L482" s="166">
        <v>0</v>
      </c>
      <c r="M482" s="166">
        <v>0</v>
      </c>
      <c r="N482" s="166">
        <v>0.25</v>
      </c>
      <c r="O482" s="167">
        <v>0</v>
      </c>
      <c r="P482" s="167">
        <v>0</v>
      </c>
      <c r="Q482" s="167">
        <v>0.25</v>
      </c>
      <c r="R482" s="167">
        <v>0</v>
      </c>
      <c r="S482" s="167">
        <v>0</v>
      </c>
      <c r="T482" s="167">
        <v>0.25</v>
      </c>
      <c r="U482" s="167">
        <f t="shared" si="22"/>
        <v>1</v>
      </c>
      <c r="V482" s="163" t="s">
        <v>1007</v>
      </c>
      <c r="W482" s="173">
        <v>0</v>
      </c>
      <c r="X482" s="173">
        <v>0</v>
      </c>
      <c r="Y482" s="173">
        <v>0.25</v>
      </c>
      <c r="Z482" s="162"/>
      <c r="AA482" s="162"/>
      <c r="AB482" s="162"/>
      <c r="AC482" s="162"/>
      <c r="AD482" s="162"/>
      <c r="AE482" s="162"/>
      <c r="AF482" s="162"/>
      <c r="AG482" s="162"/>
      <c r="AH482" s="162"/>
      <c r="AI482" s="170">
        <f>SUM(W482:AH482)</f>
        <v>0.25</v>
      </c>
      <c r="AJ482" s="170">
        <f t="shared" si="24"/>
        <v>1</v>
      </c>
      <c r="AK482" s="48"/>
      <c r="AL482" s="72"/>
    </row>
    <row r="483" spans="1:38" ht="45" x14ac:dyDescent="0.2">
      <c r="A483" s="171" t="s">
        <v>1002</v>
      </c>
      <c r="B483" s="163" t="s">
        <v>194</v>
      </c>
      <c r="C483" s="162" t="s">
        <v>1011</v>
      </c>
      <c r="D483" s="163" t="s">
        <v>495</v>
      </c>
      <c r="E483" s="163" t="s">
        <v>1443</v>
      </c>
      <c r="F483" s="172" t="s">
        <v>1012</v>
      </c>
      <c r="G483" s="177">
        <v>45690</v>
      </c>
      <c r="H483" s="177">
        <v>46006</v>
      </c>
      <c r="I483" s="165">
        <v>0</v>
      </c>
      <c r="J483" s="165">
        <v>0</v>
      </c>
      <c r="K483" s="165">
        <v>0.25</v>
      </c>
      <c r="L483" s="166">
        <v>0</v>
      </c>
      <c r="M483" s="166">
        <v>0</v>
      </c>
      <c r="N483" s="166">
        <v>0.25</v>
      </c>
      <c r="O483" s="167">
        <v>0</v>
      </c>
      <c r="P483" s="167">
        <v>0</v>
      </c>
      <c r="Q483" s="167">
        <v>0.25</v>
      </c>
      <c r="R483" s="167">
        <v>0</v>
      </c>
      <c r="S483" s="167">
        <v>0</v>
      </c>
      <c r="T483" s="167">
        <v>0.25</v>
      </c>
      <c r="U483" s="167">
        <f t="shared" si="22"/>
        <v>1</v>
      </c>
      <c r="V483" s="163" t="s">
        <v>195</v>
      </c>
      <c r="W483" s="173">
        <v>0</v>
      </c>
      <c r="X483" s="173">
        <v>0</v>
      </c>
      <c r="Y483" s="174">
        <v>0.25</v>
      </c>
      <c r="Z483" s="162"/>
      <c r="AA483" s="162"/>
      <c r="AB483" s="162"/>
      <c r="AC483" s="162"/>
      <c r="AD483" s="162"/>
      <c r="AE483" s="162"/>
      <c r="AF483" s="162"/>
      <c r="AG483" s="162"/>
      <c r="AH483" s="162"/>
      <c r="AI483" s="170">
        <f t="shared" si="23"/>
        <v>0.25</v>
      </c>
      <c r="AJ483" s="170">
        <f t="shared" si="24"/>
        <v>1</v>
      </c>
      <c r="AK483" s="48"/>
      <c r="AL483" s="72"/>
    </row>
    <row r="484" spans="1:38" ht="45" x14ac:dyDescent="0.2">
      <c r="A484" s="171" t="s">
        <v>1002</v>
      </c>
      <c r="B484" s="163" t="s">
        <v>194</v>
      </c>
      <c r="C484" s="162" t="s">
        <v>1011</v>
      </c>
      <c r="D484" s="163" t="s">
        <v>495</v>
      </c>
      <c r="E484" s="163" t="s">
        <v>1443</v>
      </c>
      <c r="F484" s="172" t="s">
        <v>1013</v>
      </c>
      <c r="G484" s="177">
        <v>45690</v>
      </c>
      <c r="H484" s="177">
        <v>46006</v>
      </c>
      <c r="I484" s="165">
        <v>0</v>
      </c>
      <c r="J484" s="165">
        <v>0</v>
      </c>
      <c r="K484" s="165">
        <v>0.25</v>
      </c>
      <c r="L484" s="166">
        <v>0</v>
      </c>
      <c r="M484" s="166">
        <v>0</v>
      </c>
      <c r="N484" s="166">
        <v>0.25</v>
      </c>
      <c r="O484" s="167">
        <v>0</v>
      </c>
      <c r="P484" s="167">
        <v>0</v>
      </c>
      <c r="Q484" s="167">
        <v>0.25</v>
      </c>
      <c r="R484" s="167">
        <v>0</v>
      </c>
      <c r="S484" s="167">
        <v>0</v>
      </c>
      <c r="T484" s="167">
        <v>0.25</v>
      </c>
      <c r="U484" s="167">
        <f t="shared" si="22"/>
        <v>1</v>
      </c>
      <c r="V484" s="163" t="s">
        <v>195</v>
      </c>
      <c r="W484" s="173">
        <v>0</v>
      </c>
      <c r="X484" s="173">
        <v>0</v>
      </c>
      <c r="Y484" s="173">
        <v>0.25</v>
      </c>
      <c r="Z484" s="162"/>
      <c r="AA484" s="162"/>
      <c r="AB484" s="162"/>
      <c r="AC484" s="162"/>
      <c r="AD484" s="162"/>
      <c r="AE484" s="162"/>
      <c r="AF484" s="162"/>
      <c r="AG484" s="162"/>
      <c r="AH484" s="162"/>
      <c r="AI484" s="170">
        <f t="shared" si="23"/>
        <v>0.25</v>
      </c>
      <c r="AJ484" s="170">
        <f t="shared" si="24"/>
        <v>1</v>
      </c>
      <c r="AK484" s="48"/>
      <c r="AL484" s="72"/>
    </row>
    <row r="485" spans="1:38" ht="45" x14ac:dyDescent="0.2">
      <c r="A485" s="171" t="s">
        <v>1002</v>
      </c>
      <c r="B485" s="163" t="s">
        <v>207</v>
      </c>
      <c r="C485" s="162" t="s">
        <v>1014</v>
      </c>
      <c r="D485" s="163" t="s">
        <v>495</v>
      </c>
      <c r="E485" s="163" t="s">
        <v>1443</v>
      </c>
      <c r="F485" s="172" t="s">
        <v>1015</v>
      </c>
      <c r="G485" s="177">
        <v>45658</v>
      </c>
      <c r="H485" s="177">
        <v>46022</v>
      </c>
      <c r="I485" s="165">
        <v>0.05</v>
      </c>
      <c r="J485" s="165">
        <v>0.05</v>
      </c>
      <c r="K485" s="165">
        <v>0.05</v>
      </c>
      <c r="L485" s="166">
        <v>0.09</v>
      </c>
      <c r="M485" s="166">
        <v>0.09</v>
      </c>
      <c r="N485" s="166">
        <v>0.1</v>
      </c>
      <c r="O485" s="167">
        <v>0.1</v>
      </c>
      <c r="P485" s="167">
        <v>0.1</v>
      </c>
      <c r="Q485" s="167">
        <v>0.09</v>
      </c>
      <c r="R485" s="167">
        <v>0.1</v>
      </c>
      <c r="S485" s="167">
        <v>0.09</v>
      </c>
      <c r="T485" s="167">
        <v>0.09</v>
      </c>
      <c r="U485" s="167">
        <f t="shared" si="22"/>
        <v>0.99999999999999989</v>
      </c>
      <c r="V485" s="163" t="s">
        <v>208</v>
      </c>
      <c r="W485" s="173">
        <v>0.05</v>
      </c>
      <c r="X485" s="173">
        <v>0.05</v>
      </c>
      <c r="Y485" s="173">
        <v>0.05</v>
      </c>
      <c r="Z485" s="162"/>
      <c r="AA485" s="162"/>
      <c r="AB485" s="162"/>
      <c r="AC485" s="162"/>
      <c r="AD485" s="162"/>
      <c r="AE485" s="162"/>
      <c r="AF485" s="162"/>
      <c r="AG485" s="162"/>
      <c r="AH485" s="162"/>
      <c r="AI485" s="170">
        <f t="shared" si="23"/>
        <v>0.15000000000000002</v>
      </c>
      <c r="AJ485" s="170">
        <f t="shared" si="24"/>
        <v>1</v>
      </c>
      <c r="AK485" s="48"/>
      <c r="AL485" s="72"/>
    </row>
    <row r="486" spans="1:38" ht="60" x14ac:dyDescent="0.2">
      <c r="A486" s="171" t="s">
        <v>1002</v>
      </c>
      <c r="B486" s="163" t="s">
        <v>207</v>
      </c>
      <c r="C486" s="162" t="s">
        <v>1014</v>
      </c>
      <c r="D486" s="163" t="s">
        <v>495</v>
      </c>
      <c r="E486" s="163" t="s">
        <v>1443</v>
      </c>
      <c r="F486" s="172" t="s">
        <v>1016</v>
      </c>
      <c r="G486" s="177">
        <v>45658</v>
      </c>
      <c r="H486" s="177">
        <v>46022</v>
      </c>
      <c r="I486" s="165">
        <v>0</v>
      </c>
      <c r="J486" s="165">
        <v>0</v>
      </c>
      <c r="K486" s="165">
        <v>0.3</v>
      </c>
      <c r="L486" s="166">
        <v>0</v>
      </c>
      <c r="M486" s="166">
        <v>0</v>
      </c>
      <c r="N486" s="166">
        <v>0.2</v>
      </c>
      <c r="O486" s="167">
        <v>0</v>
      </c>
      <c r="P486" s="167">
        <v>0</v>
      </c>
      <c r="Q486" s="167">
        <v>0.3</v>
      </c>
      <c r="R486" s="167">
        <v>0</v>
      </c>
      <c r="S486" s="167">
        <v>0</v>
      </c>
      <c r="T486" s="167">
        <v>0.2</v>
      </c>
      <c r="U486" s="167">
        <f t="shared" si="22"/>
        <v>1</v>
      </c>
      <c r="V486" s="163" t="s">
        <v>208</v>
      </c>
      <c r="W486" s="173">
        <v>0</v>
      </c>
      <c r="X486" s="173">
        <v>0</v>
      </c>
      <c r="Y486" s="173">
        <v>0.3</v>
      </c>
      <c r="Z486" s="162"/>
      <c r="AA486" s="162"/>
      <c r="AB486" s="162"/>
      <c r="AC486" s="162"/>
      <c r="AD486" s="162"/>
      <c r="AE486" s="162"/>
      <c r="AF486" s="162"/>
      <c r="AG486" s="162"/>
      <c r="AH486" s="162"/>
      <c r="AI486" s="170">
        <f t="shared" si="23"/>
        <v>0.3</v>
      </c>
      <c r="AJ486" s="170">
        <f t="shared" si="24"/>
        <v>1</v>
      </c>
      <c r="AK486" s="48"/>
      <c r="AL486" s="72"/>
    </row>
    <row r="487" spans="1:38" ht="45" x14ac:dyDescent="0.2">
      <c r="A487" s="171" t="s">
        <v>1002</v>
      </c>
      <c r="B487" s="163" t="s">
        <v>207</v>
      </c>
      <c r="C487" s="162" t="s">
        <v>1014</v>
      </c>
      <c r="D487" s="163" t="s">
        <v>495</v>
      </c>
      <c r="E487" s="163" t="s">
        <v>1443</v>
      </c>
      <c r="F487" s="172" t="s">
        <v>1017</v>
      </c>
      <c r="G487" s="177">
        <v>45658</v>
      </c>
      <c r="H487" s="177">
        <v>46022</v>
      </c>
      <c r="I487" s="165">
        <v>0</v>
      </c>
      <c r="J487" s="165">
        <v>0</v>
      </c>
      <c r="K487" s="165">
        <v>0.1</v>
      </c>
      <c r="L487" s="166">
        <v>0</v>
      </c>
      <c r="M487" s="166">
        <v>0</v>
      </c>
      <c r="N487" s="166">
        <v>0.3</v>
      </c>
      <c r="O487" s="167">
        <v>0</v>
      </c>
      <c r="P487" s="167">
        <v>0</v>
      </c>
      <c r="Q487" s="167">
        <v>0.3</v>
      </c>
      <c r="R487" s="167">
        <v>0</v>
      </c>
      <c r="S487" s="167">
        <v>0</v>
      </c>
      <c r="T487" s="167">
        <v>0.3</v>
      </c>
      <c r="U487" s="167">
        <f t="shared" si="22"/>
        <v>1</v>
      </c>
      <c r="V487" s="163" t="s">
        <v>208</v>
      </c>
      <c r="W487" s="173">
        <v>0</v>
      </c>
      <c r="X487" s="173">
        <v>0</v>
      </c>
      <c r="Y487" s="173">
        <v>0.1</v>
      </c>
      <c r="Z487" s="162"/>
      <c r="AA487" s="162"/>
      <c r="AB487" s="162"/>
      <c r="AC487" s="162"/>
      <c r="AD487" s="162"/>
      <c r="AE487" s="162"/>
      <c r="AF487" s="162"/>
      <c r="AG487" s="162"/>
      <c r="AH487" s="162"/>
      <c r="AI487" s="170">
        <f t="shared" si="23"/>
        <v>0.1</v>
      </c>
      <c r="AJ487" s="170">
        <f t="shared" si="24"/>
        <v>1</v>
      </c>
      <c r="AK487" s="48"/>
      <c r="AL487" s="72"/>
    </row>
    <row r="488" spans="1:38" ht="45" x14ac:dyDescent="0.2">
      <c r="A488" s="171" t="s">
        <v>1002</v>
      </c>
      <c r="B488" s="163" t="s">
        <v>207</v>
      </c>
      <c r="C488" s="162" t="s">
        <v>1014</v>
      </c>
      <c r="D488" s="163" t="s">
        <v>495</v>
      </c>
      <c r="E488" s="163" t="s">
        <v>1443</v>
      </c>
      <c r="F488" s="172" t="s">
        <v>1018</v>
      </c>
      <c r="G488" s="177">
        <v>45658</v>
      </c>
      <c r="H488" s="177">
        <v>46022</v>
      </c>
      <c r="I488" s="165">
        <v>0</v>
      </c>
      <c r="J488" s="165">
        <v>0</v>
      </c>
      <c r="K488" s="165">
        <v>0.2</v>
      </c>
      <c r="L488" s="166">
        <v>0</v>
      </c>
      <c r="M488" s="166">
        <v>0</v>
      </c>
      <c r="N488" s="166">
        <v>0.3</v>
      </c>
      <c r="O488" s="167">
        <v>0</v>
      </c>
      <c r="P488" s="167">
        <v>0</v>
      </c>
      <c r="Q488" s="167">
        <v>0.3</v>
      </c>
      <c r="R488" s="167">
        <v>0</v>
      </c>
      <c r="S488" s="167">
        <v>0</v>
      </c>
      <c r="T488" s="167">
        <v>0.2</v>
      </c>
      <c r="U488" s="167">
        <f t="shared" si="22"/>
        <v>1</v>
      </c>
      <c r="V488" s="163" t="s">
        <v>208</v>
      </c>
      <c r="W488" s="173">
        <v>0</v>
      </c>
      <c r="X488" s="173">
        <v>0</v>
      </c>
      <c r="Y488" s="173">
        <v>0.2</v>
      </c>
      <c r="Z488" s="162"/>
      <c r="AA488" s="162"/>
      <c r="AB488" s="162"/>
      <c r="AC488" s="162"/>
      <c r="AD488" s="162"/>
      <c r="AE488" s="162"/>
      <c r="AF488" s="162"/>
      <c r="AG488" s="162"/>
      <c r="AH488" s="162"/>
      <c r="AI488" s="170">
        <f t="shared" si="23"/>
        <v>0.2</v>
      </c>
      <c r="AJ488" s="170">
        <f t="shared" si="24"/>
        <v>1</v>
      </c>
      <c r="AK488" s="48"/>
      <c r="AL488" s="72"/>
    </row>
    <row r="489" spans="1:38" ht="60" x14ac:dyDescent="0.2">
      <c r="A489" s="171" t="s">
        <v>1002</v>
      </c>
      <c r="B489" s="163" t="s">
        <v>207</v>
      </c>
      <c r="C489" s="162" t="s">
        <v>1014</v>
      </c>
      <c r="D489" s="163" t="s">
        <v>495</v>
      </c>
      <c r="E489" s="163" t="s">
        <v>1443</v>
      </c>
      <c r="F489" s="172" t="s">
        <v>1019</v>
      </c>
      <c r="G489" s="177">
        <v>45658</v>
      </c>
      <c r="H489" s="177">
        <v>46022</v>
      </c>
      <c r="I489" s="165">
        <v>0</v>
      </c>
      <c r="J489" s="165">
        <v>0</v>
      </c>
      <c r="K489" s="165">
        <v>0.1</v>
      </c>
      <c r="L489" s="166">
        <v>0</v>
      </c>
      <c r="M489" s="166">
        <v>0</v>
      </c>
      <c r="N489" s="166">
        <v>0.3</v>
      </c>
      <c r="O489" s="167">
        <v>0</v>
      </c>
      <c r="P489" s="167">
        <v>0</v>
      </c>
      <c r="Q489" s="167">
        <v>0.3</v>
      </c>
      <c r="R489" s="167">
        <v>0</v>
      </c>
      <c r="S489" s="167">
        <v>0</v>
      </c>
      <c r="T489" s="167">
        <v>0.3</v>
      </c>
      <c r="U489" s="167">
        <f t="shared" si="22"/>
        <v>1</v>
      </c>
      <c r="V489" s="163" t="s">
        <v>208</v>
      </c>
      <c r="W489" s="173">
        <v>0</v>
      </c>
      <c r="X489" s="173">
        <v>0</v>
      </c>
      <c r="Y489" s="173">
        <v>0.1</v>
      </c>
      <c r="Z489" s="162"/>
      <c r="AA489" s="162"/>
      <c r="AB489" s="162"/>
      <c r="AC489" s="162"/>
      <c r="AD489" s="162"/>
      <c r="AE489" s="162"/>
      <c r="AF489" s="162"/>
      <c r="AG489" s="162"/>
      <c r="AH489" s="162"/>
      <c r="AI489" s="170">
        <f t="shared" si="23"/>
        <v>0.1</v>
      </c>
      <c r="AJ489" s="170">
        <f t="shared" si="24"/>
        <v>1</v>
      </c>
      <c r="AK489" s="48"/>
      <c r="AL489" s="72"/>
    </row>
    <row r="490" spans="1:38" ht="45" x14ac:dyDescent="0.2">
      <c r="A490" s="171" t="s">
        <v>1002</v>
      </c>
      <c r="B490" s="163" t="s">
        <v>311</v>
      </c>
      <c r="C490" s="162" t="s">
        <v>1020</v>
      </c>
      <c r="D490" s="163" t="s">
        <v>495</v>
      </c>
      <c r="E490" s="163" t="s">
        <v>1443</v>
      </c>
      <c r="F490" s="172" t="s">
        <v>1021</v>
      </c>
      <c r="G490" s="177">
        <v>45658</v>
      </c>
      <c r="H490" s="177">
        <v>46022</v>
      </c>
      <c r="I490" s="165">
        <v>0.03</v>
      </c>
      <c r="J490" s="165">
        <v>7.0000000000000007E-2</v>
      </c>
      <c r="K490" s="165">
        <v>0.09</v>
      </c>
      <c r="L490" s="166">
        <v>0.09</v>
      </c>
      <c r="M490" s="166">
        <v>0.09</v>
      </c>
      <c r="N490" s="166">
        <v>0.09</v>
      </c>
      <c r="O490" s="167">
        <v>0.09</v>
      </c>
      <c r="P490" s="167">
        <v>0.09</v>
      </c>
      <c r="Q490" s="167">
        <v>0.09</v>
      </c>
      <c r="R490" s="167">
        <v>0.09</v>
      </c>
      <c r="S490" s="167">
        <v>0.09</v>
      </c>
      <c r="T490" s="167">
        <v>0.09</v>
      </c>
      <c r="U490" s="167">
        <f t="shared" si="22"/>
        <v>0.99999999999999978</v>
      </c>
      <c r="V490" s="163" t="s">
        <v>312</v>
      </c>
      <c r="W490" s="173">
        <v>0.03</v>
      </c>
      <c r="X490" s="173">
        <v>7.0000000000000007E-2</v>
      </c>
      <c r="Y490" s="173">
        <v>0.09</v>
      </c>
      <c r="Z490" s="162"/>
      <c r="AA490" s="162"/>
      <c r="AB490" s="162"/>
      <c r="AC490" s="162"/>
      <c r="AD490" s="162"/>
      <c r="AE490" s="162"/>
      <c r="AF490" s="162"/>
      <c r="AG490" s="162"/>
      <c r="AH490" s="162"/>
      <c r="AI490" s="170">
        <f t="shared" si="23"/>
        <v>0.19</v>
      </c>
      <c r="AJ490" s="170">
        <f t="shared" si="24"/>
        <v>1</v>
      </c>
      <c r="AK490" s="48"/>
      <c r="AL490" s="72"/>
    </row>
    <row r="491" spans="1:38" ht="45" x14ac:dyDescent="0.2">
      <c r="A491" s="171" t="s">
        <v>1002</v>
      </c>
      <c r="B491" s="163" t="s">
        <v>311</v>
      </c>
      <c r="C491" s="162" t="s">
        <v>1020</v>
      </c>
      <c r="D491" s="163" t="s">
        <v>495</v>
      </c>
      <c r="E491" s="163" t="s">
        <v>1443</v>
      </c>
      <c r="F491" s="172" t="s">
        <v>1022</v>
      </c>
      <c r="G491" s="177">
        <v>45658</v>
      </c>
      <c r="H491" s="177">
        <v>46022</v>
      </c>
      <c r="I491" s="165">
        <v>0.03</v>
      </c>
      <c r="J491" s="165">
        <v>7.0000000000000007E-2</v>
      </c>
      <c r="K491" s="165">
        <v>0.09</v>
      </c>
      <c r="L491" s="166">
        <v>0.09</v>
      </c>
      <c r="M491" s="166">
        <v>0.09</v>
      </c>
      <c r="N491" s="166">
        <v>0.09</v>
      </c>
      <c r="O491" s="167">
        <v>0.09</v>
      </c>
      <c r="P491" s="167">
        <v>0.09</v>
      </c>
      <c r="Q491" s="167">
        <v>0.09</v>
      </c>
      <c r="R491" s="167">
        <v>0.09</v>
      </c>
      <c r="S491" s="167">
        <v>0.09</v>
      </c>
      <c r="T491" s="167">
        <v>0.09</v>
      </c>
      <c r="U491" s="167">
        <f t="shared" si="22"/>
        <v>0.99999999999999978</v>
      </c>
      <c r="V491" s="163" t="s">
        <v>312</v>
      </c>
      <c r="W491" s="173">
        <v>0.03</v>
      </c>
      <c r="X491" s="173">
        <v>7.0000000000000007E-2</v>
      </c>
      <c r="Y491" s="173">
        <v>0.09</v>
      </c>
      <c r="Z491" s="162"/>
      <c r="AA491" s="162"/>
      <c r="AB491" s="162"/>
      <c r="AC491" s="162"/>
      <c r="AD491" s="162"/>
      <c r="AE491" s="162"/>
      <c r="AF491" s="162"/>
      <c r="AG491" s="162"/>
      <c r="AH491" s="162"/>
      <c r="AI491" s="170">
        <f t="shared" si="23"/>
        <v>0.19</v>
      </c>
      <c r="AJ491" s="170">
        <f t="shared" si="24"/>
        <v>1</v>
      </c>
      <c r="AK491" s="48"/>
      <c r="AL491" s="72"/>
    </row>
    <row r="492" spans="1:38" ht="45" x14ac:dyDescent="0.2">
      <c r="A492" s="171" t="s">
        <v>1002</v>
      </c>
      <c r="B492" s="163" t="s">
        <v>311</v>
      </c>
      <c r="C492" s="162" t="s">
        <v>1020</v>
      </c>
      <c r="D492" s="163" t="s">
        <v>495</v>
      </c>
      <c r="E492" s="163" t="s">
        <v>1443</v>
      </c>
      <c r="F492" s="172" t="s">
        <v>1023</v>
      </c>
      <c r="G492" s="177">
        <v>45658</v>
      </c>
      <c r="H492" s="177">
        <v>46022</v>
      </c>
      <c r="I492" s="165">
        <v>0.03</v>
      </c>
      <c r="J492" s="165">
        <v>7.0000000000000007E-2</v>
      </c>
      <c r="K492" s="165">
        <v>0.09</v>
      </c>
      <c r="L492" s="166">
        <v>0.09</v>
      </c>
      <c r="M492" s="166">
        <v>0.09</v>
      </c>
      <c r="N492" s="166">
        <v>0.09</v>
      </c>
      <c r="O492" s="167">
        <v>0.09</v>
      </c>
      <c r="P492" s="167">
        <v>0.09</v>
      </c>
      <c r="Q492" s="167">
        <v>0.09</v>
      </c>
      <c r="R492" s="167">
        <v>0.09</v>
      </c>
      <c r="S492" s="167">
        <v>0.09</v>
      </c>
      <c r="T492" s="167">
        <v>0.09</v>
      </c>
      <c r="U492" s="167">
        <f t="shared" si="22"/>
        <v>0.99999999999999978</v>
      </c>
      <c r="V492" s="163" t="s">
        <v>312</v>
      </c>
      <c r="W492" s="173">
        <v>0.03</v>
      </c>
      <c r="X492" s="173">
        <v>7.0000000000000007E-2</v>
      </c>
      <c r="Y492" s="173">
        <v>0.09</v>
      </c>
      <c r="Z492" s="162"/>
      <c r="AA492" s="162"/>
      <c r="AB492" s="162"/>
      <c r="AC492" s="162"/>
      <c r="AD492" s="162"/>
      <c r="AE492" s="162"/>
      <c r="AF492" s="162"/>
      <c r="AG492" s="162"/>
      <c r="AH492" s="162"/>
      <c r="AI492" s="170">
        <f t="shared" si="23"/>
        <v>0.19</v>
      </c>
      <c r="AJ492" s="170">
        <f t="shared" si="24"/>
        <v>1</v>
      </c>
      <c r="AK492" s="48"/>
      <c r="AL492" s="72"/>
    </row>
    <row r="493" spans="1:38" ht="45" x14ac:dyDescent="0.2">
      <c r="A493" s="171" t="s">
        <v>1002</v>
      </c>
      <c r="B493" s="163" t="s">
        <v>253</v>
      </c>
      <c r="C493" s="162" t="s">
        <v>1024</v>
      </c>
      <c r="D493" s="163" t="s">
        <v>495</v>
      </c>
      <c r="E493" s="163" t="s">
        <v>1443</v>
      </c>
      <c r="F493" s="172" t="s">
        <v>1025</v>
      </c>
      <c r="G493" s="177">
        <v>45658</v>
      </c>
      <c r="H493" s="177">
        <v>46022</v>
      </c>
      <c r="I493" s="165">
        <v>0</v>
      </c>
      <c r="J493" s="165">
        <v>0</v>
      </c>
      <c r="K493" s="165">
        <v>0.25</v>
      </c>
      <c r="L493" s="166">
        <v>0</v>
      </c>
      <c r="M493" s="166">
        <v>0</v>
      </c>
      <c r="N493" s="166">
        <v>0.25</v>
      </c>
      <c r="O493" s="167">
        <v>0</v>
      </c>
      <c r="P493" s="167">
        <v>0</v>
      </c>
      <c r="Q493" s="167">
        <v>0.25</v>
      </c>
      <c r="R493" s="167">
        <v>0</v>
      </c>
      <c r="S493" s="167">
        <v>0</v>
      </c>
      <c r="T493" s="167">
        <v>0.25</v>
      </c>
      <c r="U493" s="167">
        <f t="shared" si="22"/>
        <v>1</v>
      </c>
      <c r="V493" s="163" t="s">
        <v>1007</v>
      </c>
      <c r="W493" s="173">
        <v>0</v>
      </c>
      <c r="X493" s="173">
        <v>0</v>
      </c>
      <c r="Y493" s="173">
        <v>0.25</v>
      </c>
      <c r="Z493" s="162"/>
      <c r="AA493" s="162"/>
      <c r="AB493" s="162"/>
      <c r="AC493" s="162"/>
      <c r="AD493" s="162"/>
      <c r="AE493" s="162"/>
      <c r="AF493" s="162"/>
      <c r="AG493" s="162"/>
      <c r="AH493" s="162"/>
      <c r="AI493" s="170">
        <f t="shared" si="23"/>
        <v>0.25</v>
      </c>
      <c r="AJ493" s="170">
        <f t="shared" si="24"/>
        <v>1</v>
      </c>
      <c r="AK493" s="48"/>
      <c r="AL493" s="72"/>
    </row>
    <row r="494" spans="1:38" ht="45" x14ac:dyDescent="0.2">
      <c r="A494" s="171" t="s">
        <v>1002</v>
      </c>
      <c r="B494" s="163" t="s">
        <v>253</v>
      </c>
      <c r="C494" s="162" t="s">
        <v>1024</v>
      </c>
      <c r="D494" s="163" t="s">
        <v>495</v>
      </c>
      <c r="E494" s="163" t="s">
        <v>1443</v>
      </c>
      <c r="F494" s="172" t="s">
        <v>1026</v>
      </c>
      <c r="G494" s="177">
        <v>45658</v>
      </c>
      <c r="H494" s="177">
        <v>46022</v>
      </c>
      <c r="I494" s="165">
        <v>0</v>
      </c>
      <c r="J494" s="165">
        <v>0</v>
      </c>
      <c r="K494" s="165">
        <v>0.25</v>
      </c>
      <c r="L494" s="166">
        <v>0</v>
      </c>
      <c r="M494" s="166">
        <v>0</v>
      </c>
      <c r="N494" s="166">
        <v>0.25</v>
      </c>
      <c r="O494" s="167">
        <v>0</v>
      </c>
      <c r="P494" s="167">
        <v>0</v>
      </c>
      <c r="Q494" s="167">
        <v>0.25</v>
      </c>
      <c r="R494" s="167">
        <v>0</v>
      </c>
      <c r="S494" s="167">
        <v>0</v>
      </c>
      <c r="T494" s="167">
        <v>0.25</v>
      </c>
      <c r="U494" s="167">
        <f t="shared" si="22"/>
        <v>1</v>
      </c>
      <c r="V494" s="163" t="s">
        <v>1007</v>
      </c>
      <c r="W494" s="173">
        <v>0</v>
      </c>
      <c r="X494" s="173">
        <v>0</v>
      </c>
      <c r="Y494" s="173">
        <v>0.25</v>
      </c>
      <c r="Z494" s="162"/>
      <c r="AA494" s="162"/>
      <c r="AB494" s="162"/>
      <c r="AC494" s="162"/>
      <c r="AD494" s="162"/>
      <c r="AE494" s="162"/>
      <c r="AF494" s="162"/>
      <c r="AG494" s="162"/>
      <c r="AH494" s="162"/>
      <c r="AI494" s="170">
        <f t="shared" si="23"/>
        <v>0.25</v>
      </c>
      <c r="AJ494" s="170">
        <f t="shared" si="24"/>
        <v>1</v>
      </c>
      <c r="AK494" s="48"/>
      <c r="AL494" s="72"/>
    </row>
    <row r="495" spans="1:38" ht="45" x14ac:dyDescent="0.2">
      <c r="A495" s="171" t="s">
        <v>1002</v>
      </c>
      <c r="B495" s="163" t="s">
        <v>253</v>
      </c>
      <c r="C495" s="162" t="s">
        <v>1024</v>
      </c>
      <c r="D495" s="163" t="s">
        <v>495</v>
      </c>
      <c r="E495" s="163" t="s">
        <v>1443</v>
      </c>
      <c r="F495" s="172" t="s">
        <v>1027</v>
      </c>
      <c r="G495" s="177">
        <v>45658</v>
      </c>
      <c r="H495" s="177">
        <v>46022</v>
      </c>
      <c r="I495" s="165">
        <v>0</v>
      </c>
      <c r="J495" s="165">
        <v>0</v>
      </c>
      <c r="K495" s="165">
        <v>0.25</v>
      </c>
      <c r="L495" s="166">
        <v>0</v>
      </c>
      <c r="M495" s="166">
        <v>0</v>
      </c>
      <c r="N495" s="166">
        <v>0.25</v>
      </c>
      <c r="O495" s="167">
        <v>0</v>
      </c>
      <c r="P495" s="167">
        <v>0</v>
      </c>
      <c r="Q495" s="167">
        <v>0.25</v>
      </c>
      <c r="R495" s="167">
        <v>0</v>
      </c>
      <c r="S495" s="167">
        <v>0</v>
      </c>
      <c r="T495" s="167">
        <v>0.25</v>
      </c>
      <c r="U495" s="167">
        <f t="shared" si="22"/>
        <v>1</v>
      </c>
      <c r="V495" s="163" t="s">
        <v>1007</v>
      </c>
      <c r="W495" s="173">
        <v>0</v>
      </c>
      <c r="X495" s="173">
        <v>0</v>
      </c>
      <c r="Y495" s="173">
        <v>0.25</v>
      </c>
      <c r="Z495" s="162"/>
      <c r="AA495" s="162"/>
      <c r="AB495" s="162"/>
      <c r="AC495" s="162"/>
      <c r="AD495" s="162"/>
      <c r="AE495" s="162"/>
      <c r="AF495" s="162"/>
      <c r="AG495" s="162"/>
      <c r="AH495" s="162"/>
      <c r="AI495" s="170">
        <f t="shared" si="23"/>
        <v>0.25</v>
      </c>
      <c r="AJ495" s="170">
        <f t="shared" si="24"/>
        <v>1</v>
      </c>
      <c r="AK495" s="48"/>
      <c r="AL495" s="72"/>
    </row>
    <row r="496" spans="1:38" ht="45" x14ac:dyDescent="0.2">
      <c r="A496" s="171" t="s">
        <v>1002</v>
      </c>
      <c r="B496" s="163" t="s">
        <v>253</v>
      </c>
      <c r="C496" s="162" t="s">
        <v>1024</v>
      </c>
      <c r="D496" s="163" t="s">
        <v>495</v>
      </c>
      <c r="E496" s="163" t="s">
        <v>1443</v>
      </c>
      <c r="F496" s="172" t="s">
        <v>1028</v>
      </c>
      <c r="G496" s="177">
        <v>45658</v>
      </c>
      <c r="H496" s="177">
        <v>46022</v>
      </c>
      <c r="I496" s="165">
        <v>0</v>
      </c>
      <c r="J496" s="165">
        <v>0</v>
      </c>
      <c r="K496" s="165">
        <v>0.25</v>
      </c>
      <c r="L496" s="166">
        <v>0</v>
      </c>
      <c r="M496" s="166">
        <v>0</v>
      </c>
      <c r="N496" s="166">
        <v>0.25</v>
      </c>
      <c r="O496" s="167">
        <v>0</v>
      </c>
      <c r="P496" s="167">
        <v>0</v>
      </c>
      <c r="Q496" s="167">
        <v>0.25</v>
      </c>
      <c r="R496" s="167">
        <v>0</v>
      </c>
      <c r="S496" s="167">
        <v>0</v>
      </c>
      <c r="T496" s="167">
        <v>0.25</v>
      </c>
      <c r="U496" s="167">
        <f t="shared" si="22"/>
        <v>1</v>
      </c>
      <c r="V496" s="163" t="s">
        <v>1007</v>
      </c>
      <c r="W496" s="173">
        <v>0</v>
      </c>
      <c r="X496" s="173">
        <v>0</v>
      </c>
      <c r="Y496" s="173">
        <v>0.25</v>
      </c>
      <c r="Z496" s="162"/>
      <c r="AA496" s="162"/>
      <c r="AB496" s="162"/>
      <c r="AC496" s="162"/>
      <c r="AD496" s="162"/>
      <c r="AE496" s="162"/>
      <c r="AF496" s="162"/>
      <c r="AG496" s="162"/>
      <c r="AH496" s="162"/>
      <c r="AI496" s="170">
        <f t="shared" si="23"/>
        <v>0.25</v>
      </c>
      <c r="AJ496" s="170">
        <f>AI496/SUM(I496:K496)</f>
        <v>1</v>
      </c>
      <c r="AK496" s="48"/>
      <c r="AL496" s="72"/>
    </row>
    <row r="497" spans="1:38" ht="60" x14ac:dyDescent="0.2">
      <c r="A497" s="171" t="s">
        <v>1002</v>
      </c>
      <c r="B497" s="163" t="s">
        <v>253</v>
      </c>
      <c r="C497" s="162" t="s">
        <v>1024</v>
      </c>
      <c r="D497" s="163" t="s">
        <v>495</v>
      </c>
      <c r="E497" s="163" t="s">
        <v>1443</v>
      </c>
      <c r="F497" s="172" t="s">
        <v>1029</v>
      </c>
      <c r="G497" s="177">
        <v>45658</v>
      </c>
      <c r="H497" s="177">
        <v>46022</v>
      </c>
      <c r="I497" s="165">
        <v>0</v>
      </c>
      <c r="J497" s="165">
        <v>0</v>
      </c>
      <c r="K497" s="165">
        <v>0.25</v>
      </c>
      <c r="L497" s="166">
        <v>0</v>
      </c>
      <c r="M497" s="166">
        <v>0</v>
      </c>
      <c r="N497" s="166">
        <v>0.25</v>
      </c>
      <c r="O497" s="167">
        <v>0</v>
      </c>
      <c r="P497" s="167">
        <v>0</v>
      </c>
      <c r="Q497" s="167">
        <v>0.25</v>
      </c>
      <c r="R497" s="167">
        <v>0</v>
      </c>
      <c r="S497" s="167">
        <v>0</v>
      </c>
      <c r="T497" s="167">
        <v>0.25</v>
      </c>
      <c r="U497" s="167">
        <f t="shared" si="22"/>
        <v>1</v>
      </c>
      <c r="V497" s="163" t="s">
        <v>1007</v>
      </c>
      <c r="W497" s="173">
        <v>0</v>
      </c>
      <c r="X497" s="173">
        <v>0</v>
      </c>
      <c r="Y497" s="173">
        <v>0.25</v>
      </c>
      <c r="Z497" s="162"/>
      <c r="AA497" s="162"/>
      <c r="AB497" s="162"/>
      <c r="AC497" s="162"/>
      <c r="AD497" s="162"/>
      <c r="AE497" s="162"/>
      <c r="AF497" s="162"/>
      <c r="AG497" s="162"/>
      <c r="AH497" s="162"/>
      <c r="AI497" s="170">
        <f t="shared" si="23"/>
        <v>0.25</v>
      </c>
      <c r="AJ497" s="170">
        <f t="shared" si="24"/>
        <v>1</v>
      </c>
      <c r="AK497" s="48"/>
      <c r="AL497" s="72"/>
    </row>
    <row r="498" spans="1:38" ht="45" x14ac:dyDescent="0.2">
      <c r="A498" s="171" t="s">
        <v>1002</v>
      </c>
      <c r="B498" s="163" t="s">
        <v>253</v>
      </c>
      <c r="C498" s="162" t="s">
        <v>1030</v>
      </c>
      <c r="D498" s="163" t="s">
        <v>495</v>
      </c>
      <c r="E498" s="163" t="s">
        <v>1443</v>
      </c>
      <c r="F498" s="172" t="s">
        <v>1031</v>
      </c>
      <c r="G498" s="177">
        <v>45658</v>
      </c>
      <c r="H498" s="177">
        <v>46022</v>
      </c>
      <c r="I498" s="165">
        <v>0</v>
      </c>
      <c r="J498" s="165">
        <v>0</v>
      </c>
      <c r="K498" s="165">
        <v>1</v>
      </c>
      <c r="L498" s="166">
        <v>0</v>
      </c>
      <c r="M498" s="166">
        <v>0</v>
      </c>
      <c r="N498" s="166">
        <v>0</v>
      </c>
      <c r="O498" s="167">
        <v>0</v>
      </c>
      <c r="P498" s="167">
        <v>0</v>
      </c>
      <c r="Q498" s="167">
        <v>0</v>
      </c>
      <c r="R498" s="167">
        <v>0</v>
      </c>
      <c r="S498" s="167">
        <v>0</v>
      </c>
      <c r="T498" s="167">
        <v>0</v>
      </c>
      <c r="U498" s="167">
        <f t="shared" si="22"/>
        <v>1</v>
      </c>
      <c r="V498" s="163" t="s">
        <v>1007</v>
      </c>
      <c r="W498" s="173">
        <v>0</v>
      </c>
      <c r="X498" s="173">
        <v>0</v>
      </c>
      <c r="Y498" s="173">
        <v>1</v>
      </c>
      <c r="Z498" s="162"/>
      <c r="AA498" s="162"/>
      <c r="AB498" s="162"/>
      <c r="AC498" s="162"/>
      <c r="AD498" s="162"/>
      <c r="AE498" s="162"/>
      <c r="AF498" s="162"/>
      <c r="AG498" s="162"/>
      <c r="AH498" s="162"/>
      <c r="AI498" s="170">
        <f t="shared" si="23"/>
        <v>1</v>
      </c>
      <c r="AJ498" s="170">
        <f t="shared" si="24"/>
        <v>1</v>
      </c>
      <c r="AK498" s="48"/>
      <c r="AL498" s="72"/>
    </row>
    <row r="499" spans="1:38" ht="45" x14ac:dyDescent="0.2">
      <c r="A499" s="171" t="s">
        <v>1002</v>
      </c>
      <c r="B499" s="163" t="s">
        <v>253</v>
      </c>
      <c r="C499" s="162" t="s">
        <v>1030</v>
      </c>
      <c r="D499" s="163" t="s">
        <v>495</v>
      </c>
      <c r="E499" s="163" t="s">
        <v>1443</v>
      </c>
      <c r="F499" s="172" t="s">
        <v>1032</v>
      </c>
      <c r="G499" s="177">
        <v>45658</v>
      </c>
      <c r="H499" s="177">
        <v>46022</v>
      </c>
      <c r="I499" s="165">
        <v>0</v>
      </c>
      <c r="J499" s="165">
        <v>0</v>
      </c>
      <c r="K499" s="165">
        <v>0.25</v>
      </c>
      <c r="L499" s="166">
        <v>0</v>
      </c>
      <c r="M499" s="166">
        <v>0</v>
      </c>
      <c r="N499" s="166">
        <v>0.25</v>
      </c>
      <c r="O499" s="167">
        <v>0</v>
      </c>
      <c r="P499" s="167">
        <v>0</v>
      </c>
      <c r="Q499" s="167">
        <v>0.25</v>
      </c>
      <c r="R499" s="167">
        <v>0</v>
      </c>
      <c r="S499" s="167">
        <v>0</v>
      </c>
      <c r="T499" s="167">
        <v>0.25</v>
      </c>
      <c r="U499" s="167">
        <f t="shared" si="22"/>
        <v>1</v>
      </c>
      <c r="V499" s="163" t="s">
        <v>1007</v>
      </c>
      <c r="W499" s="173">
        <v>0</v>
      </c>
      <c r="X499" s="173">
        <v>0</v>
      </c>
      <c r="Y499" s="173">
        <v>0.25</v>
      </c>
      <c r="Z499" s="162"/>
      <c r="AA499" s="162"/>
      <c r="AB499" s="162"/>
      <c r="AC499" s="162"/>
      <c r="AD499" s="162"/>
      <c r="AE499" s="162"/>
      <c r="AF499" s="162"/>
      <c r="AG499" s="162"/>
      <c r="AH499" s="162"/>
      <c r="AI499" s="170">
        <f t="shared" si="23"/>
        <v>0.25</v>
      </c>
      <c r="AJ499" s="170">
        <f t="shared" si="24"/>
        <v>1</v>
      </c>
      <c r="AK499" s="48"/>
      <c r="AL499" s="72"/>
    </row>
    <row r="500" spans="1:38" ht="45" x14ac:dyDescent="0.2">
      <c r="A500" s="171" t="s">
        <v>1002</v>
      </c>
      <c r="B500" s="163" t="s">
        <v>358</v>
      </c>
      <c r="C500" s="162" t="s">
        <v>1033</v>
      </c>
      <c r="D500" s="163" t="s">
        <v>495</v>
      </c>
      <c r="E500" s="163" t="s">
        <v>1443</v>
      </c>
      <c r="F500" s="172" t="s">
        <v>1034</v>
      </c>
      <c r="G500" s="177">
        <v>45658</v>
      </c>
      <c r="H500" s="177">
        <v>46022</v>
      </c>
      <c r="I500" s="165">
        <v>0</v>
      </c>
      <c r="J500" s="165">
        <v>0</v>
      </c>
      <c r="K500" s="165">
        <v>0.25</v>
      </c>
      <c r="L500" s="166">
        <v>0</v>
      </c>
      <c r="M500" s="166">
        <v>0</v>
      </c>
      <c r="N500" s="166">
        <v>0.25</v>
      </c>
      <c r="O500" s="167">
        <v>0</v>
      </c>
      <c r="P500" s="167">
        <v>0</v>
      </c>
      <c r="Q500" s="167">
        <v>0.25</v>
      </c>
      <c r="R500" s="167">
        <v>0</v>
      </c>
      <c r="S500" s="167">
        <v>0</v>
      </c>
      <c r="T500" s="167">
        <v>0.25</v>
      </c>
      <c r="U500" s="167">
        <f t="shared" si="22"/>
        <v>1</v>
      </c>
      <c r="V500" s="163" t="s">
        <v>359</v>
      </c>
      <c r="W500" s="173">
        <v>0</v>
      </c>
      <c r="X500" s="173">
        <v>0</v>
      </c>
      <c r="Y500" s="173">
        <v>0.25</v>
      </c>
      <c r="Z500" s="162"/>
      <c r="AA500" s="162"/>
      <c r="AB500" s="162"/>
      <c r="AC500" s="162"/>
      <c r="AD500" s="162"/>
      <c r="AE500" s="162"/>
      <c r="AF500" s="162"/>
      <c r="AG500" s="162"/>
      <c r="AH500" s="162"/>
      <c r="AI500" s="170">
        <f t="shared" si="23"/>
        <v>0.25</v>
      </c>
      <c r="AJ500" s="170">
        <f t="shared" si="24"/>
        <v>1</v>
      </c>
      <c r="AK500" s="48"/>
      <c r="AL500" s="72"/>
    </row>
    <row r="501" spans="1:38" ht="45" x14ac:dyDescent="0.2">
      <c r="A501" s="171" t="s">
        <v>1002</v>
      </c>
      <c r="B501" s="163" t="s">
        <v>358</v>
      </c>
      <c r="C501" s="162" t="s">
        <v>1033</v>
      </c>
      <c r="D501" s="163" t="s">
        <v>495</v>
      </c>
      <c r="E501" s="163" t="s">
        <v>1443</v>
      </c>
      <c r="F501" s="172" t="s">
        <v>1035</v>
      </c>
      <c r="G501" s="177">
        <v>45658</v>
      </c>
      <c r="H501" s="177">
        <v>46022</v>
      </c>
      <c r="I501" s="165">
        <v>0</v>
      </c>
      <c r="J501" s="165">
        <v>0</v>
      </c>
      <c r="K501" s="165">
        <v>0.25</v>
      </c>
      <c r="L501" s="166">
        <v>0</v>
      </c>
      <c r="M501" s="166">
        <v>0</v>
      </c>
      <c r="N501" s="166">
        <v>0.25</v>
      </c>
      <c r="O501" s="167">
        <v>0</v>
      </c>
      <c r="P501" s="167">
        <v>0</v>
      </c>
      <c r="Q501" s="167">
        <v>0.25</v>
      </c>
      <c r="R501" s="167">
        <v>0</v>
      </c>
      <c r="S501" s="167">
        <v>0</v>
      </c>
      <c r="T501" s="167">
        <v>0.25</v>
      </c>
      <c r="U501" s="167">
        <f t="shared" si="22"/>
        <v>1</v>
      </c>
      <c r="V501" s="163" t="s">
        <v>359</v>
      </c>
      <c r="W501" s="173">
        <v>0</v>
      </c>
      <c r="X501" s="173">
        <v>0</v>
      </c>
      <c r="Y501" s="173">
        <v>0.25</v>
      </c>
      <c r="Z501" s="162"/>
      <c r="AA501" s="162"/>
      <c r="AB501" s="162"/>
      <c r="AC501" s="162"/>
      <c r="AD501" s="162"/>
      <c r="AE501" s="162"/>
      <c r="AF501" s="162"/>
      <c r="AG501" s="162"/>
      <c r="AH501" s="162"/>
      <c r="AI501" s="170">
        <f t="shared" si="23"/>
        <v>0.25</v>
      </c>
      <c r="AJ501" s="170">
        <f t="shared" si="24"/>
        <v>1</v>
      </c>
      <c r="AK501" s="48"/>
      <c r="AL501" s="72"/>
    </row>
    <row r="502" spans="1:38" ht="45" x14ac:dyDescent="0.2">
      <c r="A502" s="171" t="s">
        <v>1002</v>
      </c>
      <c r="B502" s="163" t="s">
        <v>358</v>
      </c>
      <c r="C502" s="162" t="s">
        <v>1033</v>
      </c>
      <c r="D502" s="163" t="s">
        <v>495</v>
      </c>
      <c r="E502" s="163" t="s">
        <v>1443</v>
      </c>
      <c r="F502" s="172" t="s">
        <v>1036</v>
      </c>
      <c r="G502" s="177">
        <v>45658</v>
      </c>
      <c r="H502" s="177">
        <v>46022</v>
      </c>
      <c r="I502" s="165">
        <v>0</v>
      </c>
      <c r="J502" s="165">
        <v>0</v>
      </c>
      <c r="K502" s="165">
        <v>0.25</v>
      </c>
      <c r="L502" s="166">
        <v>0</v>
      </c>
      <c r="M502" s="166">
        <v>0</v>
      </c>
      <c r="N502" s="166">
        <v>0.25</v>
      </c>
      <c r="O502" s="167">
        <v>0</v>
      </c>
      <c r="P502" s="167">
        <v>0</v>
      </c>
      <c r="Q502" s="167">
        <v>0.25</v>
      </c>
      <c r="R502" s="167">
        <v>0</v>
      </c>
      <c r="S502" s="167">
        <v>0</v>
      </c>
      <c r="T502" s="167">
        <v>0.25</v>
      </c>
      <c r="U502" s="167">
        <f t="shared" si="22"/>
        <v>1</v>
      </c>
      <c r="V502" s="163" t="s">
        <v>359</v>
      </c>
      <c r="W502" s="173">
        <v>0</v>
      </c>
      <c r="X502" s="173">
        <v>0</v>
      </c>
      <c r="Y502" s="173">
        <v>0.25</v>
      </c>
      <c r="Z502" s="162"/>
      <c r="AA502" s="162"/>
      <c r="AB502" s="162"/>
      <c r="AC502" s="162"/>
      <c r="AD502" s="162"/>
      <c r="AE502" s="162"/>
      <c r="AF502" s="162"/>
      <c r="AG502" s="162"/>
      <c r="AH502" s="162"/>
      <c r="AI502" s="170">
        <f t="shared" si="23"/>
        <v>0.25</v>
      </c>
      <c r="AJ502" s="170">
        <f t="shared" si="24"/>
        <v>1</v>
      </c>
      <c r="AK502" s="48"/>
      <c r="AL502" s="72"/>
    </row>
    <row r="503" spans="1:38" ht="45" x14ac:dyDescent="0.2">
      <c r="A503" s="171" t="s">
        <v>1002</v>
      </c>
      <c r="B503" s="163" t="s">
        <v>358</v>
      </c>
      <c r="C503" s="162" t="s">
        <v>1037</v>
      </c>
      <c r="D503" s="163" t="s">
        <v>495</v>
      </c>
      <c r="E503" s="163" t="s">
        <v>1443</v>
      </c>
      <c r="F503" s="172" t="s">
        <v>1038</v>
      </c>
      <c r="G503" s="177">
        <v>45658</v>
      </c>
      <c r="H503" s="177">
        <v>46022</v>
      </c>
      <c r="I503" s="165">
        <v>0</v>
      </c>
      <c r="J503" s="165">
        <v>0</v>
      </c>
      <c r="K503" s="165">
        <v>0.25</v>
      </c>
      <c r="L503" s="166">
        <v>0</v>
      </c>
      <c r="M503" s="166">
        <v>0</v>
      </c>
      <c r="N503" s="166">
        <v>0.25</v>
      </c>
      <c r="O503" s="167">
        <v>0</v>
      </c>
      <c r="P503" s="167">
        <v>0</v>
      </c>
      <c r="Q503" s="167">
        <v>0.25</v>
      </c>
      <c r="R503" s="167">
        <v>0</v>
      </c>
      <c r="S503" s="167">
        <v>0</v>
      </c>
      <c r="T503" s="167">
        <v>0.25</v>
      </c>
      <c r="U503" s="167">
        <f t="shared" si="22"/>
        <v>1</v>
      </c>
      <c r="V503" s="163" t="s">
        <v>359</v>
      </c>
      <c r="W503" s="173">
        <v>0</v>
      </c>
      <c r="X503" s="173">
        <v>0</v>
      </c>
      <c r="Y503" s="173">
        <v>0.25</v>
      </c>
      <c r="Z503" s="162"/>
      <c r="AA503" s="162"/>
      <c r="AB503" s="162"/>
      <c r="AC503" s="162"/>
      <c r="AD503" s="162"/>
      <c r="AE503" s="162"/>
      <c r="AF503" s="162"/>
      <c r="AG503" s="162"/>
      <c r="AH503" s="162"/>
      <c r="AI503" s="170">
        <f t="shared" si="23"/>
        <v>0.25</v>
      </c>
      <c r="AJ503" s="170">
        <f t="shared" si="24"/>
        <v>1</v>
      </c>
      <c r="AK503" s="48"/>
      <c r="AL503" s="72"/>
    </row>
    <row r="504" spans="1:38" ht="45" x14ac:dyDescent="0.2">
      <c r="A504" s="171" t="s">
        <v>1002</v>
      </c>
      <c r="B504" s="163" t="s">
        <v>358</v>
      </c>
      <c r="C504" s="162" t="s">
        <v>1037</v>
      </c>
      <c r="D504" s="163" t="s">
        <v>495</v>
      </c>
      <c r="E504" s="163" t="s">
        <v>1443</v>
      </c>
      <c r="F504" s="172" t="s">
        <v>1039</v>
      </c>
      <c r="G504" s="177">
        <v>45658</v>
      </c>
      <c r="H504" s="177">
        <v>46022</v>
      </c>
      <c r="I504" s="165">
        <v>0</v>
      </c>
      <c r="J504" s="165">
        <v>0</v>
      </c>
      <c r="K504" s="165">
        <v>0.25</v>
      </c>
      <c r="L504" s="166">
        <v>0</v>
      </c>
      <c r="M504" s="166">
        <v>0</v>
      </c>
      <c r="N504" s="166">
        <v>0.25</v>
      </c>
      <c r="O504" s="167">
        <v>0</v>
      </c>
      <c r="P504" s="167">
        <v>0</v>
      </c>
      <c r="Q504" s="167">
        <v>0.25</v>
      </c>
      <c r="R504" s="167">
        <v>0</v>
      </c>
      <c r="S504" s="167">
        <v>0</v>
      </c>
      <c r="T504" s="167">
        <v>0.25</v>
      </c>
      <c r="U504" s="167">
        <f t="shared" si="22"/>
        <v>1</v>
      </c>
      <c r="V504" s="163" t="s">
        <v>359</v>
      </c>
      <c r="W504" s="173">
        <v>0</v>
      </c>
      <c r="X504" s="173">
        <v>0</v>
      </c>
      <c r="Y504" s="173">
        <v>0.25</v>
      </c>
      <c r="Z504" s="162"/>
      <c r="AA504" s="162"/>
      <c r="AB504" s="162"/>
      <c r="AC504" s="162"/>
      <c r="AD504" s="162"/>
      <c r="AE504" s="162"/>
      <c r="AF504" s="162"/>
      <c r="AG504" s="162"/>
      <c r="AH504" s="162"/>
      <c r="AI504" s="170">
        <f t="shared" si="23"/>
        <v>0.25</v>
      </c>
      <c r="AJ504" s="170">
        <f t="shared" si="24"/>
        <v>1</v>
      </c>
      <c r="AK504" s="48"/>
      <c r="AL504" s="72"/>
    </row>
    <row r="505" spans="1:38" ht="45" x14ac:dyDescent="0.2">
      <c r="A505" s="171" t="s">
        <v>1002</v>
      </c>
      <c r="B505" s="163" t="s">
        <v>358</v>
      </c>
      <c r="C505" s="162" t="s">
        <v>1037</v>
      </c>
      <c r="D505" s="163" t="s">
        <v>495</v>
      </c>
      <c r="E505" s="163" t="s">
        <v>1443</v>
      </c>
      <c r="F505" s="172" t="s">
        <v>1040</v>
      </c>
      <c r="G505" s="177">
        <v>45658</v>
      </c>
      <c r="H505" s="177">
        <v>46022</v>
      </c>
      <c r="I505" s="165">
        <v>0</v>
      </c>
      <c r="J505" s="165">
        <v>0</v>
      </c>
      <c r="K505" s="165">
        <v>0.25</v>
      </c>
      <c r="L505" s="166">
        <v>0</v>
      </c>
      <c r="M505" s="166">
        <v>0</v>
      </c>
      <c r="N505" s="166">
        <v>0.25</v>
      </c>
      <c r="O505" s="167">
        <v>0</v>
      </c>
      <c r="P505" s="167">
        <v>0</v>
      </c>
      <c r="Q505" s="167">
        <v>0.25</v>
      </c>
      <c r="R505" s="167">
        <v>0</v>
      </c>
      <c r="S505" s="167">
        <v>0</v>
      </c>
      <c r="T505" s="167">
        <v>0.25</v>
      </c>
      <c r="U505" s="167">
        <f t="shared" si="22"/>
        <v>1</v>
      </c>
      <c r="V505" s="163" t="s">
        <v>359</v>
      </c>
      <c r="W505" s="173">
        <v>0</v>
      </c>
      <c r="X505" s="173">
        <v>0</v>
      </c>
      <c r="Y505" s="173">
        <v>0.25</v>
      </c>
      <c r="Z505" s="162"/>
      <c r="AA505" s="162"/>
      <c r="AB505" s="162"/>
      <c r="AC505" s="162"/>
      <c r="AD505" s="162"/>
      <c r="AE505" s="162"/>
      <c r="AF505" s="162"/>
      <c r="AG505" s="162"/>
      <c r="AH505" s="162"/>
      <c r="AI505" s="170">
        <f t="shared" si="23"/>
        <v>0.25</v>
      </c>
      <c r="AJ505" s="170">
        <f t="shared" si="24"/>
        <v>1</v>
      </c>
      <c r="AK505" s="48"/>
      <c r="AL505" s="72"/>
    </row>
    <row r="506" spans="1:38" ht="45" x14ac:dyDescent="0.2">
      <c r="A506" s="171" t="s">
        <v>1002</v>
      </c>
      <c r="B506" s="163" t="s">
        <v>358</v>
      </c>
      <c r="C506" s="162" t="s">
        <v>1041</v>
      </c>
      <c r="D506" s="163" t="s">
        <v>495</v>
      </c>
      <c r="E506" s="163" t="s">
        <v>1443</v>
      </c>
      <c r="F506" s="172" t="s">
        <v>1042</v>
      </c>
      <c r="G506" s="177">
        <v>45658</v>
      </c>
      <c r="H506" s="177">
        <v>46022</v>
      </c>
      <c r="I506" s="165">
        <v>0</v>
      </c>
      <c r="J506" s="165">
        <v>0</v>
      </c>
      <c r="K506" s="165">
        <v>0.25</v>
      </c>
      <c r="L506" s="166">
        <v>0</v>
      </c>
      <c r="M506" s="166">
        <v>0</v>
      </c>
      <c r="N506" s="166">
        <v>0.25</v>
      </c>
      <c r="O506" s="167">
        <v>0</v>
      </c>
      <c r="P506" s="167">
        <v>0</v>
      </c>
      <c r="Q506" s="167">
        <v>0.25</v>
      </c>
      <c r="R506" s="167">
        <v>0</v>
      </c>
      <c r="S506" s="167">
        <v>0</v>
      </c>
      <c r="T506" s="167">
        <v>0.25</v>
      </c>
      <c r="U506" s="167">
        <f t="shared" si="22"/>
        <v>1</v>
      </c>
      <c r="V506" s="163" t="s">
        <v>359</v>
      </c>
      <c r="W506" s="173">
        <v>0</v>
      </c>
      <c r="X506" s="173">
        <v>0</v>
      </c>
      <c r="Y506" s="173">
        <v>0.25</v>
      </c>
      <c r="Z506" s="162"/>
      <c r="AA506" s="162"/>
      <c r="AB506" s="162"/>
      <c r="AC506" s="162"/>
      <c r="AD506" s="162"/>
      <c r="AE506" s="162"/>
      <c r="AF506" s="162"/>
      <c r="AG506" s="162"/>
      <c r="AH506" s="162"/>
      <c r="AI506" s="170">
        <f t="shared" si="23"/>
        <v>0.25</v>
      </c>
      <c r="AJ506" s="170">
        <f t="shared" si="24"/>
        <v>1</v>
      </c>
      <c r="AK506" s="48"/>
      <c r="AL506" s="72"/>
    </row>
    <row r="507" spans="1:38" ht="45" x14ac:dyDescent="0.2">
      <c r="A507" s="171" t="s">
        <v>1002</v>
      </c>
      <c r="B507" s="163" t="s">
        <v>358</v>
      </c>
      <c r="C507" s="162" t="s">
        <v>1041</v>
      </c>
      <c r="D507" s="163" t="s">
        <v>495</v>
      </c>
      <c r="E507" s="163" t="s">
        <v>1443</v>
      </c>
      <c r="F507" s="172" t="s">
        <v>1043</v>
      </c>
      <c r="G507" s="177">
        <v>45658</v>
      </c>
      <c r="H507" s="177">
        <v>46022</v>
      </c>
      <c r="I507" s="165">
        <v>0</v>
      </c>
      <c r="J507" s="165">
        <v>0</v>
      </c>
      <c r="K507" s="165">
        <v>0.25</v>
      </c>
      <c r="L507" s="166">
        <v>0</v>
      </c>
      <c r="M507" s="166">
        <v>0</v>
      </c>
      <c r="N507" s="166">
        <v>0.25</v>
      </c>
      <c r="O507" s="167">
        <v>0</v>
      </c>
      <c r="P507" s="167">
        <v>0</v>
      </c>
      <c r="Q507" s="167">
        <v>0.25</v>
      </c>
      <c r="R507" s="167">
        <v>0</v>
      </c>
      <c r="S507" s="167">
        <v>0</v>
      </c>
      <c r="T507" s="167">
        <v>0.25</v>
      </c>
      <c r="U507" s="167">
        <f t="shared" si="22"/>
        <v>1</v>
      </c>
      <c r="V507" s="163" t="s">
        <v>359</v>
      </c>
      <c r="W507" s="173">
        <v>0</v>
      </c>
      <c r="X507" s="173">
        <v>0</v>
      </c>
      <c r="Y507" s="173">
        <v>0.25</v>
      </c>
      <c r="Z507" s="162"/>
      <c r="AA507" s="162"/>
      <c r="AB507" s="162"/>
      <c r="AC507" s="162"/>
      <c r="AD507" s="162"/>
      <c r="AE507" s="162"/>
      <c r="AF507" s="162"/>
      <c r="AG507" s="162"/>
      <c r="AH507" s="162"/>
      <c r="AI507" s="170">
        <f t="shared" si="23"/>
        <v>0.25</v>
      </c>
      <c r="AJ507" s="170">
        <f t="shared" si="24"/>
        <v>1</v>
      </c>
      <c r="AK507" s="48"/>
      <c r="AL507" s="72"/>
    </row>
  </sheetData>
  <sheetProtection algorithmName="SHA-512" hashValue="hV2JeoyucbXs/GB1hypgD0J8y29AiIiY6abNFpCM7pAtnRV75+dtXCGXhlr8I3sS72vLGAJL2DtedUbIx5fKGw==" saltValue="3IT1wJhbTDzLVQlBkGtV5w==" spinCount="100000" sheet="1" autoFilter="0"/>
  <autoFilter ref="A7:WVP507" xr:uid="{254E6D9F-64D3-4594-B52E-3FB894AEB327}"/>
  <mergeCells count="2">
    <mergeCell ref="I6:U6"/>
    <mergeCell ref="W6:AK6"/>
  </mergeCells>
  <dataValidations count="2">
    <dataValidation type="list" allowBlank="1" showInputMessage="1" showErrorMessage="1" sqref="WUV983092:WUV983215 D65051:E65189 IJ65266:IJ65404 SF65266:SF65404 ACB65266:ACB65404 ALX65266:ALX65404 AVT65266:AVT65404 BFP65266:BFP65404 BPL65266:BPL65404 BZH65266:BZH65404 CJD65266:CJD65404 CSZ65266:CSZ65404 DCV65266:DCV65404 DMR65266:DMR65404 DWN65266:DWN65404 EGJ65266:EGJ65404 EQF65266:EQF65404 FAB65266:FAB65404 FJX65266:FJX65404 FTT65266:FTT65404 GDP65266:GDP65404 GNL65266:GNL65404 GXH65266:GXH65404 HHD65266:HHD65404 HQZ65266:HQZ65404 IAV65266:IAV65404 IKR65266:IKR65404 IUN65266:IUN65404 JEJ65266:JEJ65404 JOF65266:JOF65404 JYB65266:JYB65404 KHX65266:KHX65404 KRT65266:KRT65404 LBP65266:LBP65404 LLL65266:LLL65404 LVH65266:LVH65404 MFD65266:MFD65404 MOZ65266:MOZ65404 MYV65266:MYV65404 NIR65266:NIR65404 NSN65266:NSN65404 OCJ65266:OCJ65404 OMF65266:OMF65404 OWB65266:OWB65404 PFX65266:PFX65404 PPT65266:PPT65404 PZP65266:PZP65404 QJL65266:QJL65404 QTH65266:QTH65404 RDD65266:RDD65404 RMZ65266:RMZ65404 RWV65266:RWV65404 SGR65266:SGR65404 SQN65266:SQN65404 TAJ65266:TAJ65404 TKF65266:TKF65404 TUB65266:TUB65404 UDX65266:UDX65404 UNT65266:UNT65404 UXP65266:UXP65404 VHL65266:VHL65404 VRH65266:VRH65404 WBD65266:WBD65404 WKZ65266:WKZ65404 WUV65266:WUV65404 D130587:E130725 IJ130802:IJ130940 SF130802:SF130940 ACB130802:ACB130940 ALX130802:ALX130940 AVT130802:AVT130940 BFP130802:BFP130940 BPL130802:BPL130940 BZH130802:BZH130940 CJD130802:CJD130940 CSZ130802:CSZ130940 DCV130802:DCV130940 DMR130802:DMR130940 DWN130802:DWN130940 EGJ130802:EGJ130940 EQF130802:EQF130940 FAB130802:FAB130940 FJX130802:FJX130940 FTT130802:FTT130940 GDP130802:GDP130940 GNL130802:GNL130940 GXH130802:GXH130940 HHD130802:HHD130940 HQZ130802:HQZ130940 IAV130802:IAV130940 IKR130802:IKR130940 IUN130802:IUN130940 JEJ130802:JEJ130940 JOF130802:JOF130940 JYB130802:JYB130940 KHX130802:KHX130940 KRT130802:KRT130940 LBP130802:LBP130940 LLL130802:LLL130940 LVH130802:LVH130940 MFD130802:MFD130940 MOZ130802:MOZ130940 MYV130802:MYV130940 NIR130802:NIR130940 NSN130802:NSN130940 OCJ130802:OCJ130940 OMF130802:OMF130940 OWB130802:OWB130940 PFX130802:PFX130940 PPT130802:PPT130940 PZP130802:PZP130940 QJL130802:QJL130940 QTH130802:QTH130940 RDD130802:RDD130940 RMZ130802:RMZ130940 RWV130802:RWV130940 SGR130802:SGR130940 SQN130802:SQN130940 TAJ130802:TAJ130940 TKF130802:TKF130940 TUB130802:TUB130940 UDX130802:UDX130940 UNT130802:UNT130940 UXP130802:UXP130940 VHL130802:VHL130940 VRH130802:VRH130940 WBD130802:WBD130940 WKZ130802:WKZ130940 WUV130802:WUV130940 D196123:E196261 IJ196338:IJ196476 SF196338:SF196476 ACB196338:ACB196476 ALX196338:ALX196476 AVT196338:AVT196476 BFP196338:BFP196476 BPL196338:BPL196476 BZH196338:BZH196476 CJD196338:CJD196476 CSZ196338:CSZ196476 DCV196338:DCV196476 DMR196338:DMR196476 DWN196338:DWN196476 EGJ196338:EGJ196476 EQF196338:EQF196476 FAB196338:FAB196476 FJX196338:FJX196476 FTT196338:FTT196476 GDP196338:GDP196476 GNL196338:GNL196476 GXH196338:GXH196476 HHD196338:HHD196476 HQZ196338:HQZ196476 IAV196338:IAV196476 IKR196338:IKR196476 IUN196338:IUN196476 JEJ196338:JEJ196476 JOF196338:JOF196476 JYB196338:JYB196476 KHX196338:KHX196476 KRT196338:KRT196476 LBP196338:LBP196476 LLL196338:LLL196476 LVH196338:LVH196476 MFD196338:MFD196476 MOZ196338:MOZ196476 MYV196338:MYV196476 NIR196338:NIR196476 NSN196338:NSN196476 OCJ196338:OCJ196476 OMF196338:OMF196476 OWB196338:OWB196476 PFX196338:PFX196476 PPT196338:PPT196476 PZP196338:PZP196476 QJL196338:QJL196476 QTH196338:QTH196476 RDD196338:RDD196476 RMZ196338:RMZ196476 RWV196338:RWV196476 SGR196338:SGR196476 SQN196338:SQN196476 TAJ196338:TAJ196476 TKF196338:TKF196476 TUB196338:TUB196476 UDX196338:UDX196476 UNT196338:UNT196476 UXP196338:UXP196476 VHL196338:VHL196476 VRH196338:VRH196476 WBD196338:WBD196476 WKZ196338:WKZ196476 WUV196338:WUV196476 D261659:E261797 IJ261874:IJ262012 SF261874:SF262012 ACB261874:ACB262012 ALX261874:ALX262012 AVT261874:AVT262012 BFP261874:BFP262012 BPL261874:BPL262012 BZH261874:BZH262012 CJD261874:CJD262012 CSZ261874:CSZ262012 DCV261874:DCV262012 DMR261874:DMR262012 DWN261874:DWN262012 EGJ261874:EGJ262012 EQF261874:EQF262012 FAB261874:FAB262012 FJX261874:FJX262012 FTT261874:FTT262012 GDP261874:GDP262012 GNL261874:GNL262012 GXH261874:GXH262012 HHD261874:HHD262012 HQZ261874:HQZ262012 IAV261874:IAV262012 IKR261874:IKR262012 IUN261874:IUN262012 JEJ261874:JEJ262012 JOF261874:JOF262012 JYB261874:JYB262012 KHX261874:KHX262012 KRT261874:KRT262012 LBP261874:LBP262012 LLL261874:LLL262012 LVH261874:LVH262012 MFD261874:MFD262012 MOZ261874:MOZ262012 MYV261874:MYV262012 NIR261874:NIR262012 NSN261874:NSN262012 OCJ261874:OCJ262012 OMF261874:OMF262012 OWB261874:OWB262012 PFX261874:PFX262012 PPT261874:PPT262012 PZP261874:PZP262012 QJL261874:QJL262012 QTH261874:QTH262012 RDD261874:RDD262012 RMZ261874:RMZ262012 RWV261874:RWV262012 SGR261874:SGR262012 SQN261874:SQN262012 TAJ261874:TAJ262012 TKF261874:TKF262012 TUB261874:TUB262012 UDX261874:UDX262012 UNT261874:UNT262012 UXP261874:UXP262012 VHL261874:VHL262012 VRH261874:VRH262012 WBD261874:WBD262012 WKZ261874:WKZ262012 WUV261874:WUV262012 D327195:E327333 IJ327410:IJ327548 SF327410:SF327548 ACB327410:ACB327548 ALX327410:ALX327548 AVT327410:AVT327548 BFP327410:BFP327548 BPL327410:BPL327548 BZH327410:BZH327548 CJD327410:CJD327548 CSZ327410:CSZ327548 DCV327410:DCV327548 DMR327410:DMR327548 DWN327410:DWN327548 EGJ327410:EGJ327548 EQF327410:EQF327548 FAB327410:FAB327548 FJX327410:FJX327548 FTT327410:FTT327548 GDP327410:GDP327548 GNL327410:GNL327548 GXH327410:GXH327548 HHD327410:HHD327548 HQZ327410:HQZ327548 IAV327410:IAV327548 IKR327410:IKR327548 IUN327410:IUN327548 JEJ327410:JEJ327548 JOF327410:JOF327548 JYB327410:JYB327548 KHX327410:KHX327548 KRT327410:KRT327548 LBP327410:LBP327548 LLL327410:LLL327548 LVH327410:LVH327548 MFD327410:MFD327548 MOZ327410:MOZ327548 MYV327410:MYV327548 NIR327410:NIR327548 NSN327410:NSN327548 OCJ327410:OCJ327548 OMF327410:OMF327548 OWB327410:OWB327548 PFX327410:PFX327548 PPT327410:PPT327548 PZP327410:PZP327548 QJL327410:QJL327548 QTH327410:QTH327548 RDD327410:RDD327548 RMZ327410:RMZ327548 RWV327410:RWV327548 SGR327410:SGR327548 SQN327410:SQN327548 TAJ327410:TAJ327548 TKF327410:TKF327548 TUB327410:TUB327548 UDX327410:UDX327548 UNT327410:UNT327548 UXP327410:UXP327548 VHL327410:VHL327548 VRH327410:VRH327548 WBD327410:WBD327548 WKZ327410:WKZ327548 WUV327410:WUV327548 D392731:E392869 IJ392946:IJ393084 SF392946:SF393084 ACB392946:ACB393084 ALX392946:ALX393084 AVT392946:AVT393084 BFP392946:BFP393084 BPL392946:BPL393084 BZH392946:BZH393084 CJD392946:CJD393084 CSZ392946:CSZ393084 DCV392946:DCV393084 DMR392946:DMR393084 DWN392946:DWN393084 EGJ392946:EGJ393084 EQF392946:EQF393084 FAB392946:FAB393084 FJX392946:FJX393084 FTT392946:FTT393084 GDP392946:GDP393084 GNL392946:GNL393084 GXH392946:GXH393084 HHD392946:HHD393084 HQZ392946:HQZ393084 IAV392946:IAV393084 IKR392946:IKR393084 IUN392946:IUN393084 JEJ392946:JEJ393084 JOF392946:JOF393084 JYB392946:JYB393084 KHX392946:KHX393084 KRT392946:KRT393084 LBP392946:LBP393084 LLL392946:LLL393084 LVH392946:LVH393084 MFD392946:MFD393084 MOZ392946:MOZ393084 MYV392946:MYV393084 NIR392946:NIR393084 NSN392946:NSN393084 OCJ392946:OCJ393084 OMF392946:OMF393084 OWB392946:OWB393084 PFX392946:PFX393084 PPT392946:PPT393084 PZP392946:PZP393084 QJL392946:QJL393084 QTH392946:QTH393084 RDD392946:RDD393084 RMZ392946:RMZ393084 RWV392946:RWV393084 SGR392946:SGR393084 SQN392946:SQN393084 TAJ392946:TAJ393084 TKF392946:TKF393084 TUB392946:TUB393084 UDX392946:UDX393084 UNT392946:UNT393084 UXP392946:UXP393084 VHL392946:VHL393084 VRH392946:VRH393084 WBD392946:WBD393084 WKZ392946:WKZ393084 WUV392946:WUV393084 D458267:E458405 IJ458482:IJ458620 SF458482:SF458620 ACB458482:ACB458620 ALX458482:ALX458620 AVT458482:AVT458620 BFP458482:BFP458620 BPL458482:BPL458620 BZH458482:BZH458620 CJD458482:CJD458620 CSZ458482:CSZ458620 DCV458482:DCV458620 DMR458482:DMR458620 DWN458482:DWN458620 EGJ458482:EGJ458620 EQF458482:EQF458620 FAB458482:FAB458620 FJX458482:FJX458620 FTT458482:FTT458620 GDP458482:GDP458620 GNL458482:GNL458620 GXH458482:GXH458620 HHD458482:HHD458620 HQZ458482:HQZ458620 IAV458482:IAV458620 IKR458482:IKR458620 IUN458482:IUN458620 JEJ458482:JEJ458620 JOF458482:JOF458620 JYB458482:JYB458620 KHX458482:KHX458620 KRT458482:KRT458620 LBP458482:LBP458620 LLL458482:LLL458620 LVH458482:LVH458620 MFD458482:MFD458620 MOZ458482:MOZ458620 MYV458482:MYV458620 NIR458482:NIR458620 NSN458482:NSN458620 OCJ458482:OCJ458620 OMF458482:OMF458620 OWB458482:OWB458620 PFX458482:PFX458620 PPT458482:PPT458620 PZP458482:PZP458620 QJL458482:QJL458620 QTH458482:QTH458620 RDD458482:RDD458620 RMZ458482:RMZ458620 RWV458482:RWV458620 SGR458482:SGR458620 SQN458482:SQN458620 TAJ458482:TAJ458620 TKF458482:TKF458620 TUB458482:TUB458620 UDX458482:UDX458620 UNT458482:UNT458620 UXP458482:UXP458620 VHL458482:VHL458620 VRH458482:VRH458620 WBD458482:WBD458620 WKZ458482:WKZ458620 WUV458482:WUV458620 D523803:E523941 IJ524018:IJ524156 SF524018:SF524156 ACB524018:ACB524156 ALX524018:ALX524156 AVT524018:AVT524156 BFP524018:BFP524156 BPL524018:BPL524156 BZH524018:BZH524156 CJD524018:CJD524156 CSZ524018:CSZ524156 DCV524018:DCV524156 DMR524018:DMR524156 DWN524018:DWN524156 EGJ524018:EGJ524156 EQF524018:EQF524156 FAB524018:FAB524156 FJX524018:FJX524156 FTT524018:FTT524156 GDP524018:GDP524156 GNL524018:GNL524156 GXH524018:GXH524156 HHD524018:HHD524156 HQZ524018:HQZ524156 IAV524018:IAV524156 IKR524018:IKR524156 IUN524018:IUN524156 JEJ524018:JEJ524156 JOF524018:JOF524156 JYB524018:JYB524156 KHX524018:KHX524156 KRT524018:KRT524156 LBP524018:LBP524156 LLL524018:LLL524156 LVH524018:LVH524156 MFD524018:MFD524156 MOZ524018:MOZ524156 MYV524018:MYV524156 NIR524018:NIR524156 NSN524018:NSN524156 OCJ524018:OCJ524156 OMF524018:OMF524156 OWB524018:OWB524156 PFX524018:PFX524156 PPT524018:PPT524156 PZP524018:PZP524156 QJL524018:QJL524156 QTH524018:QTH524156 RDD524018:RDD524156 RMZ524018:RMZ524156 RWV524018:RWV524156 SGR524018:SGR524156 SQN524018:SQN524156 TAJ524018:TAJ524156 TKF524018:TKF524156 TUB524018:TUB524156 UDX524018:UDX524156 UNT524018:UNT524156 UXP524018:UXP524156 VHL524018:VHL524156 VRH524018:VRH524156 WBD524018:WBD524156 WKZ524018:WKZ524156 WUV524018:WUV524156 D589339:E589477 IJ589554:IJ589692 SF589554:SF589692 ACB589554:ACB589692 ALX589554:ALX589692 AVT589554:AVT589692 BFP589554:BFP589692 BPL589554:BPL589692 BZH589554:BZH589692 CJD589554:CJD589692 CSZ589554:CSZ589692 DCV589554:DCV589692 DMR589554:DMR589692 DWN589554:DWN589692 EGJ589554:EGJ589692 EQF589554:EQF589692 FAB589554:FAB589692 FJX589554:FJX589692 FTT589554:FTT589692 GDP589554:GDP589692 GNL589554:GNL589692 GXH589554:GXH589692 HHD589554:HHD589692 HQZ589554:HQZ589692 IAV589554:IAV589692 IKR589554:IKR589692 IUN589554:IUN589692 JEJ589554:JEJ589692 JOF589554:JOF589692 JYB589554:JYB589692 KHX589554:KHX589692 KRT589554:KRT589692 LBP589554:LBP589692 LLL589554:LLL589692 LVH589554:LVH589692 MFD589554:MFD589692 MOZ589554:MOZ589692 MYV589554:MYV589692 NIR589554:NIR589692 NSN589554:NSN589692 OCJ589554:OCJ589692 OMF589554:OMF589692 OWB589554:OWB589692 PFX589554:PFX589692 PPT589554:PPT589692 PZP589554:PZP589692 QJL589554:QJL589692 QTH589554:QTH589692 RDD589554:RDD589692 RMZ589554:RMZ589692 RWV589554:RWV589692 SGR589554:SGR589692 SQN589554:SQN589692 TAJ589554:TAJ589692 TKF589554:TKF589692 TUB589554:TUB589692 UDX589554:UDX589692 UNT589554:UNT589692 UXP589554:UXP589692 VHL589554:VHL589692 VRH589554:VRH589692 WBD589554:WBD589692 WKZ589554:WKZ589692 WUV589554:WUV589692 D654875:E655013 IJ655090:IJ655228 SF655090:SF655228 ACB655090:ACB655228 ALX655090:ALX655228 AVT655090:AVT655228 BFP655090:BFP655228 BPL655090:BPL655228 BZH655090:BZH655228 CJD655090:CJD655228 CSZ655090:CSZ655228 DCV655090:DCV655228 DMR655090:DMR655228 DWN655090:DWN655228 EGJ655090:EGJ655228 EQF655090:EQF655228 FAB655090:FAB655228 FJX655090:FJX655228 FTT655090:FTT655228 GDP655090:GDP655228 GNL655090:GNL655228 GXH655090:GXH655228 HHD655090:HHD655228 HQZ655090:HQZ655228 IAV655090:IAV655228 IKR655090:IKR655228 IUN655090:IUN655228 JEJ655090:JEJ655228 JOF655090:JOF655228 JYB655090:JYB655228 KHX655090:KHX655228 KRT655090:KRT655228 LBP655090:LBP655228 LLL655090:LLL655228 LVH655090:LVH655228 MFD655090:MFD655228 MOZ655090:MOZ655228 MYV655090:MYV655228 NIR655090:NIR655228 NSN655090:NSN655228 OCJ655090:OCJ655228 OMF655090:OMF655228 OWB655090:OWB655228 PFX655090:PFX655228 PPT655090:PPT655228 PZP655090:PZP655228 QJL655090:QJL655228 QTH655090:QTH655228 RDD655090:RDD655228 RMZ655090:RMZ655228 RWV655090:RWV655228 SGR655090:SGR655228 SQN655090:SQN655228 TAJ655090:TAJ655228 TKF655090:TKF655228 TUB655090:TUB655228 UDX655090:UDX655228 UNT655090:UNT655228 UXP655090:UXP655228 VHL655090:VHL655228 VRH655090:VRH655228 WBD655090:WBD655228 WKZ655090:WKZ655228 WUV655090:WUV655228 D720411:E720549 IJ720626:IJ720764 SF720626:SF720764 ACB720626:ACB720764 ALX720626:ALX720764 AVT720626:AVT720764 BFP720626:BFP720764 BPL720626:BPL720764 BZH720626:BZH720764 CJD720626:CJD720764 CSZ720626:CSZ720764 DCV720626:DCV720764 DMR720626:DMR720764 DWN720626:DWN720764 EGJ720626:EGJ720764 EQF720626:EQF720764 FAB720626:FAB720764 FJX720626:FJX720764 FTT720626:FTT720764 GDP720626:GDP720764 GNL720626:GNL720764 GXH720626:GXH720764 HHD720626:HHD720764 HQZ720626:HQZ720764 IAV720626:IAV720764 IKR720626:IKR720764 IUN720626:IUN720764 JEJ720626:JEJ720764 JOF720626:JOF720764 JYB720626:JYB720764 KHX720626:KHX720764 KRT720626:KRT720764 LBP720626:LBP720764 LLL720626:LLL720764 LVH720626:LVH720764 MFD720626:MFD720764 MOZ720626:MOZ720764 MYV720626:MYV720764 NIR720626:NIR720764 NSN720626:NSN720764 OCJ720626:OCJ720764 OMF720626:OMF720764 OWB720626:OWB720764 PFX720626:PFX720764 PPT720626:PPT720764 PZP720626:PZP720764 QJL720626:QJL720764 QTH720626:QTH720764 RDD720626:RDD720764 RMZ720626:RMZ720764 RWV720626:RWV720764 SGR720626:SGR720764 SQN720626:SQN720764 TAJ720626:TAJ720764 TKF720626:TKF720764 TUB720626:TUB720764 UDX720626:UDX720764 UNT720626:UNT720764 UXP720626:UXP720764 VHL720626:VHL720764 VRH720626:VRH720764 WBD720626:WBD720764 WKZ720626:WKZ720764 WUV720626:WUV720764 D785947:E786085 IJ786162:IJ786300 SF786162:SF786300 ACB786162:ACB786300 ALX786162:ALX786300 AVT786162:AVT786300 BFP786162:BFP786300 BPL786162:BPL786300 BZH786162:BZH786300 CJD786162:CJD786300 CSZ786162:CSZ786300 DCV786162:DCV786300 DMR786162:DMR786300 DWN786162:DWN786300 EGJ786162:EGJ786300 EQF786162:EQF786300 FAB786162:FAB786300 FJX786162:FJX786300 FTT786162:FTT786300 GDP786162:GDP786300 GNL786162:GNL786300 GXH786162:GXH786300 HHD786162:HHD786300 HQZ786162:HQZ786300 IAV786162:IAV786300 IKR786162:IKR786300 IUN786162:IUN786300 JEJ786162:JEJ786300 JOF786162:JOF786300 JYB786162:JYB786300 KHX786162:KHX786300 KRT786162:KRT786300 LBP786162:LBP786300 LLL786162:LLL786300 LVH786162:LVH786300 MFD786162:MFD786300 MOZ786162:MOZ786300 MYV786162:MYV786300 NIR786162:NIR786300 NSN786162:NSN786300 OCJ786162:OCJ786300 OMF786162:OMF786300 OWB786162:OWB786300 PFX786162:PFX786300 PPT786162:PPT786300 PZP786162:PZP786300 QJL786162:QJL786300 QTH786162:QTH786300 RDD786162:RDD786300 RMZ786162:RMZ786300 RWV786162:RWV786300 SGR786162:SGR786300 SQN786162:SQN786300 TAJ786162:TAJ786300 TKF786162:TKF786300 TUB786162:TUB786300 UDX786162:UDX786300 UNT786162:UNT786300 UXP786162:UXP786300 VHL786162:VHL786300 VRH786162:VRH786300 WBD786162:WBD786300 WKZ786162:WKZ786300 WUV786162:WUV786300 D851483:E851621 IJ851698:IJ851836 SF851698:SF851836 ACB851698:ACB851836 ALX851698:ALX851836 AVT851698:AVT851836 BFP851698:BFP851836 BPL851698:BPL851836 BZH851698:BZH851836 CJD851698:CJD851836 CSZ851698:CSZ851836 DCV851698:DCV851836 DMR851698:DMR851836 DWN851698:DWN851836 EGJ851698:EGJ851836 EQF851698:EQF851836 FAB851698:FAB851836 FJX851698:FJX851836 FTT851698:FTT851836 GDP851698:GDP851836 GNL851698:GNL851836 GXH851698:GXH851836 HHD851698:HHD851836 HQZ851698:HQZ851836 IAV851698:IAV851836 IKR851698:IKR851836 IUN851698:IUN851836 JEJ851698:JEJ851836 JOF851698:JOF851836 JYB851698:JYB851836 KHX851698:KHX851836 KRT851698:KRT851836 LBP851698:LBP851836 LLL851698:LLL851836 LVH851698:LVH851836 MFD851698:MFD851836 MOZ851698:MOZ851836 MYV851698:MYV851836 NIR851698:NIR851836 NSN851698:NSN851836 OCJ851698:OCJ851836 OMF851698:OMF851836 OWB851698:OWB851836 PFX851698:PFX851836 PPT851698:PPT851836 PZP851698:PZP851836 QJL851698:QJL851836 QTH851698:QTH851836 RDD851698:RDD851836 RMZ851698:RMZ851836 RWV851698:RWV851836 SGR851698:SGR851836 SQN851698:SQN851836 TAJ851698:TAJ851836 TKF851698:TKF851836 TUB851698:TUB851836 UDX851698:UDX851836 UNT851698:UNT851836 UXP851698:UXP851836 VHL851698:VHL851836 VRH851698:VRH851836 WBD851698:WBD851836 WKZ851698:WKZ851836 WUV851698:WUV851836 D917019:E917157 IJ917234:IJ917372 SF917234:SF917372 ACB917234:ACB917372 ALX917234:ALX917372 AVT917234:AVT917372 BFP917234:BFP917372 BPL917234:BPL917372 BZH917234:BZH917372 CJD917234:CJD917372 CSZ917234:CSZ917372 DCV917234:DCV917372 DMR917234:DMR917372 DWN917234:DWN917372 EGJ917234:EGJ917372 EQF917234:EQF917372 FAB917234:FAB917372 FJX917234:FJX917372 FTT917234:FTT917372 GDP917234:GDP917372 GNL917234:GNL917372 GXH917234:GXH917372 HHD917234:HHD917372 HQZ917234:HQZ917372 IAV917234:IAV917372 IKR917234:IKR917372 IUN917234:IUN917372 JEJ917234:JEJ917372 JOF917234:JOF917372 JYB917234:JYB917372 KHX917234:KHX917372 KRT917234:KRT917372 LBP917234:LBP917372 LLL917234:LLL917372 LVH917234:LVH917372 MFD917234:MFD917372 MOZ917234:MOZ917372 MYV917234:MYV917372 NIR917234:NIR917372 NSN917234:NSN917372 OCJ917234:OCJ917372 OMF917234:OMF917372 OWB917234:OWB917372 PFX917234:PFX917372 PPT917234:PPT917372 PZP917234:PZP917372 QJL917234:QJL917372 QTH917234:QTH917372 RDD917234:RDD917372 RMZ917234:RMZ917372 RWV917234:RWV917372 SGR917234:SGR917372 SQN917234:SQN917372 TAJ917234:TAJ917372 TKF917234:TKF917372 TUB917234:TUB917372 UDX917234:UDX917372 UNT917234:UNT917372 UXP917234:UXP917372 VHL917234:VHL917372 VRH917234:VRH917372 WBD917234:WBD917372 WKZ917234:WKZ917372 WUV917234:WUV917372 D982555:E982693 IJ982770:IJ982908 SF982770:SF982908 ACB982770:ACB982908 ALX982770:ALX982908 AVT982770:AVT982908 BFP982770:BFP982908 BPL982770:BPL982908 BZH982770:BZH982908 CJD982770:CJD982908 CSZ982770:CSZ982908 DCV982770:DCV982908 DMR982770:DMR982908 DWN982770:DWN982908 EGJ982770:EGJ982908 EQF982770:EQF982908 FAB982770:FAB982908 FJX982770:FJX982908 FTT982770:FTT982908 GDP982770:GDP982908 GNL982770:GNL982908 GXH982770:GXH982908 HHD982770:HHD982908 HQZ982770:HQZ982908 IAV982770:IAV982908 IKR982770:IKR982908 IUN982770:IUN982908 JEJ982770:JEJ982908 JOF982770:JOF982908 JYB982770:JYB982908 KHX982770:KHX982908 KRT982770:KRT982908 LBP982770:LBP982908 LLL982770:LLL982908 LVH982770:LVH982908 MFD982770:MFD982908 MOZ982770:MOZ982908 MYV982770:MYV982908 NIR982770:NIR982908 NSN982770:NSN982908 OCJ982770:OCJ982908 OMF982770:OMF982908 OWB982770:OWB982908 PFX982770:PFX982908 PPT982770:PPT982908 PZP982770:PZP982908 QJL982770:QJL982908 QTH982770:QTH982908 RDD982770:RDD982908 RMZ982770:RMZ982908 RWV982770:RWV982908 SGR982770:SGR982908 SQN982770:SQN982908 TAJ982770:TAJ982908 TKF982770:TKF982908 TUB982770:TUB982908 UDX982770:UDX982908 UNT982770:UNT982908 UXP982770:UXP982908 VHL982770:VHL982908 VRH982770:VRH982908 WBD982770:WBD982908 WKZ982770:WKZ982908 WUV982770:WUV982908 D65207:E65310 IJ65422:IJ65525 SF65422:SF65525 ACB65422:ACB65525 ALX65422:ALX65525 AVT65422:AVT65525 BFP65422:BFP65525 BPL65422:BPL65525 BZH65422:BZH65525 CJD65422:CJD65525 CSZ65422:CSZ65525 DCV65422:DCV65525 DMR65422:DMR65525 DWN65422:DWN65525 EGJ65422:EGJ65525 EQF65422:EQF65525 FAB65422:FAB65525 FJX65422:FJX65525 FTT65422:FTT65525 GDP65422:GDP65525 GNL65422:GNL65525 GXH65422:GXH65525 HHD65422:HHD65525 HQZ65422:HQZ65525 IAV65422:IAV65525 IKR65422:IKR65525 IUN65422:IUN65525 JEJ65422:JEJ65525 JOF65422:JOF65525 JYB65422:JYB65525 KHX65422:KHX65525 KRT65422:KRT65525 LBP65422:LBP65525 LLL65422:LLL65525 LVH65422:LVH65525 MFD65422:MFD65525 MOZ65422:MOZ65525 MYV65422:MYV65525 NIR65422:NIR65525 NSN65422:NSN65525 OCJ65422:OCJ65525 OMF65422:OMF65525 OWB65422:OWB65525 PFX65422:PFX65525 PPT65422:PPT65525 PZP65422:PZP65525 QJL65422:QJL65525 QTH65422:QTH65525 RDD65422:RDD65525 RMZ65422:RMZ65525 RWV65422:RWV65525 SGR65422:SGR65525 SQN65422:SQN65525 TAJ65422:TAJ65525 TKF65422:TKF65525 TUB65422:TUB65525 UDX65422:UDX65525 UNT65422:UNT65525 UXP65422:UXP65525 VHL65422:VHL65525 VRH65422:VRH65525 WBD65422:WBD65525 WKZ65422:WKZ65525 WUV65422:WUV65525 D130743:E130846 IJ130958:IJ131061 SF130958:SF131061 ACB130958:ACB131061 ALX130958:ALX131061 AVT130958:AVT131061 BFP130958:BFP131061 BPL130958:BPL131061 BZH130958:BZH131061 CJD130958:CJD131061 CSZ130958:CSZ131061 DCV130958:DCV131061 DMR130958:DMR131061 DWN130958:DWN131061 EGJ130958:EGJ131061 EQF130958:EQF131061 FAB130958:FAB131061 FJX130958:FJX131061 FTT130958:FTT131061 GDP130958:GDP131061 GNL130958:GNL131061 GXH130958:GXH131061 HHD130958:HHD131061 HQZ130958:HQZ131061 IAV130958:IAV131061 IKR130958:IKR131061 IUN130958:IUN131061 JEJ130958:JEJ131061 JOF130958:JOF131061 JYB130958:JYB131061 KHX130958:KHX131061 KRT130958:KRT131061 LBP130958:LBP131061 LLL130958:LLL131061 LVH130958:LVH131061 MFD130958:MFD131061 MOZ130958:MOZ131061 MYV130958:MYV131061 NIR130958:NIR131061 NSN130958:NSN131061 OCJ130958:OCJ131061 OMF130958:OMF131061 OWB130958:OWB131061 PFX130958:PFX131061 PPT130958:PPT131061 PZP130958:PZP131061 QJL130958:QJL131061 QTH130958:QTH131061 RDD130958:RDD131061 RMZ130958:RMZ131061 RWV130958:RWV131061 SGR130958:SGR131061 SQN130958:SQN131061 TAJ130958:TAJ131061 TKF130958:TKF131061 TUB130958:TUB131061 UDX130958:UDX131061 UNT130958:UNT131061 UXP130958:UXP131061 VHL130958:VHL131061 VRH130958:VRH131061 WBD130958:WBD131061 WKZ130958:WKZ131061 WUV130958:WUV131061 D196279:E196382 IJ196494:IJ196597 SF196494:SF196597 ACB196494:ACB196597 ALX196494:ALX196597 AVT196494:AVT196597 BFP196494:BFP196597 BPL196494:BPL196597 BZH196494:BZH196597 CJD196494:CJD196597 CSZ196494:CSZ196597 DCV196494:DCV196597 DMR196494:DMR196597 DWN196494:DWN196597 EGJ196494:EGJ196597 EQF196494:EQF196597 FAB196494:FAB196597 FJX196494:FJX196597 FTT196494:FTT196597 GDP196494:GDP196597 GNL196494:GNL196597 GXH196494:GXH196597 HHD196494:HHD196597 HQZ196494:HQZ196597 IAV196494:IAV196597 IKR196494:IKR196597 IUN196494:IUN196597 JEJ196494:JEJ196597 JOF196494:JOF196597 JYB196494:JYB196597 KHX196494:KHX196597 KRT196494:KRT196597 LBP196494:LBP196597 LLL196494:LLL196597 LVH196494:LVH196597 MFD196494:MFD196597 MOZ196494:MOZ196597 MYV196494:MYV196597 NIR196494:NIR196597 NSN196494:NSN196597 OCJ196494:OCJ196597 OMF196494:OMF196597 OWB196494:OWB196597 PFX196494:PFX196597 PPT196494:PPT196597 PZP196494:PZP196597 QJL196494:QJL196597 QTH196494:QTH196597 RDD196494:RDD196597 RMZ196494:RMZ196597 RWV196494:RWV196597 SGR196494:SGR196597 SQN196494:SQN196597 TAJ196494:TAJ196597 TKF196494:TKF196597 TUB196494:TUB196597 UDX196494:UDX196597 UNT196494:UNT196597 UXP196494:UXP196597 VHL196494:VHL196597 VRH196494:VRH196597 WBD196494:WBD196597 WKZ196494:WKZ196597 WUV196494:WUV196597 D261815:E261918 IJ262030:IJ262133 SF262030:SF262133 ACB262030:ACB262133 ALX262030:ALX262133 AVT262030:AVT262133 BFP262030:BFP262133 BPL262030:BPL262133 BZH262030:BZH262133 CJD262030:CJD262133 CSZ262030:CSZ262133 DCV262030:DCV262133 DMR262030:DMR262133 DWN262030:DWN262133 EGJ262030:EGJ262133 EQF262030:EQF262133 FAB262030:FAB262133 FJX262030:FJX262133 FTT262030:FTT262133 GDP262030:GDP262133 GNL262030:GNL262133 GXH262030:GXH262133 HHD262030:HHD262133 HQZ262030:HQZ262133 IAV262030:IAV262133 IKR262030:IKR262133 IUN262030:IUN262133 JEJ262030:JEJ262133 JOF262030:JOF262133 JYB262030:JYB262133 KHX262030:KHX262133 KRT262030:KRT262133 LBP262030:LBP262133 LLL262030:LLL262133 LVH262030:LVH262133 MFD262030:MFD262133 MOZ262030:MOZ262133 MYV262030:MYV262133 NIR262030:NIR262133 NSN262030:NSN262133 OCJ262030:OCJ262133 OMF262030:OMF262133 OWB262030:OWB262133 PFX262030:PFX262133 PPT262030:PPT262133 PZP262030:PZP262133 QJL262030:QJL262133 QTH262030:QTH262133 RDD262030:RDD262133 RMZ262030:RMZ262133 RWV262030:RWV262133 SGR262030:SGR262133 SQN262030:SQN262133 TAJ262030:TAJ262133 TKF262030:TKF262133 TUB262030:TUB262133 UDX262030:UDX262133 UNT262030:UNT262133 UXP262030:UXP262133 VHL262030:VHL262133 VRH262030:VRH262133 WBD262030:WBD262133 WKZ262030:WKZ262133 WUV262030:WUV262133 D327351:E327454 IJ327566:IJ327669 SF327566:SF327669 ACB327566:ACB327669 ALX327566:ALX327669 AVT327566:AVT327669 BFP327566:BFP327669 BPL327566:BPL327669 BZH327566:BZH327669 CJD327566:CJD327669 CSZ327566:CSZ327669 DCV327566:DCV327669 DMR327566:DMR327669 DWN327566:DWN327669 EGJ327566:EGJ327669 EQF327566:EQF327669 FAB327566:FAB327669 FJX327566:FJX327669 FTT327566:FTT327669 GDP327566:GDP327669 GNL327566:GNL327669 GXH327566:GXH327669 HHD327566:HHD327669 HQZ327566:HQZ327669 IAV327566:IAV327669 IKR327566:IKR327669 IUN327566:IUN327669 JEJ327566:JEJ327669 JOF327566:JOF327669 JYB327566:JYB327669 KHX327566:KHX327669 KRT327566:KRT327669 LBP327566:LBP327669 LLL327566:LLL327669 LVH327566:LVH327669 MFD327566:MFD327669 MOZ327566:MOZ327669 MYV327566:MYV327669 NIR327566:NIR327669 NSN327566:NSN327669 OCJ327566:OCJ327669 OMF327566:OMF327669 OWB327566:OWB327669 PFX327566:PFX327669 PPT327566:PPT327669 PZP327566:PZP327669 QJL327566:QJL327669 QTH327566:QTH327669 RDD327566:RDD327669 RMZ327566:RMZ327669 RWV327566:RWV327669 SGR327566:SGR327669 SQN327566:SQN327669 TAJ327566:TAJ327669 TKF327566:TKF327669 TUB327566:TUB327669 UDX327566:UDX327669 UNT327566:UNT327669 UXP327566:UXP327669 VHL327566:VHL327669 VRH327566:VRH327669 WBD327566:WBD327669 WKZ327566:WKZ327669 WUV327566:WUV327669 D392887:E392990 IJ393102:IJ393205 SF393102:SF393205 ACB393102:ACB393205 ALX393102:ALX393205 AVT393102:AVT393205 BFP393102:BFP393205 BPL393102:BPL393205 BZH393102:BZH393205 CJD393102:CJD393205 CSZ393102:CSZ393205 DCV393102:DCV393205 DMR393102:DMR393205 DWN393102:DWN393205 EGJ393102:EGJ393205 EQF393102:EQF393205 FAB393102:FAB393205 FJX393102:FJX393205 FTT393102:FTT393205 GDP393102:GDP393205 GNL393102:GNL393205 GXH393102:GXH393205 HHD393102:HHD393205 HQZ393102:HQZ393205 IAV393102:IAV393205 IKR393102:IKR393205 IUN393102:IUN393205 JEJ393102:JEJ393205 JOF393102:JOF393205 JYB393102:JYB393205 KHX393102:KHX393205 KRT393102:KRT393205 LBP393102:LBP393205 LLL393102:LLL393205 LVH393102:LVH393205 MFD393102:MFD393205 MOZ393102:MOZ393205 MYV393102:MYV393205 NIR393102:NIR393205 NSN393102:NSN393205 OCJ393102:OCJ393205 OMF393102:OMF393205 OWB393102:OWB393205 PFX393102:PFX393205 PPT393102:PPT393205 PZP393102:PZP393205 QJL393102:QJL393205 QTH393102:QTH393205 RDD393102:RDD393205 RMZ393102:RMZ393205 RWV393102:RWV393205 SGR393102:SGR393205 SQN393102:SQN393205 TAJ393102:TAJ393205 TKF393102:TKF393205 TUB393102:TUB393205 UDX393102:UDX393205 UNT393102:UNT393205 UXP393102:UXP393205 VHL393102:VHL393205 VRH393102:VRH393205 WBD393102:WBD393205 WKZ393102:WKZ393205 WUV393102:WUV393205 D458423:E458526 IJ458638:IJ458741 SF458638:SF458741 ACB458638:ACB458741 ALX458638:ALX458741 AVT458638:AVT458741 BFP458638:BFP458741 BPL458638:BPL458741 BZH458638:BZH458741 CJD458638:CJD458741 CSZ458638:CSZ458741 DCV458638:DCV458741 DMR458638:DMR458741 DWN458638:DWN458741 EGJ458638:EGJ458741 EQF458638:EQF458741 FAB458638:FAB458741 FJX458638:FJX458741 FTT458638:FTT458741 GDP458638:GDP458741 GNL458638:GNL458741 GXH458638:GXH458741 HHD458638:HHD458741 HQZ458638:HQZ458741 IAV458638:IAV458741 IKR458638:IKR458741 IUN458638:IUN458741 JEJ458638:JEJ458741 JOF458638:JOF458741 JYB458638:JYB458741 KHX458638:KHX458741 KRT458638:KRT458741 LBP458638:LBP458741 LLL458638:LLL458741 LVH458638:LVH458741 MFD458638:MFD458741 MOZ458638:MOZ458741 MYV458638:MYV458741 NIR458638:NIR458741 NSN458638:NSN458741 OCJ458638:OCJ458741 OMF458638:OMF458741 OWB458638:OWB458741 PFX458638:PFX458741 PPT458638:PPT458741 PZP458638:PZP458741 QJL458638:QJL458741 QTH458638:QTH458741 RDD458638:RDD458741 RMZ458638:RMZ458741 RWV458638:RWV458741 SGR458638:SGR458741 SQN458638:SQN458741 TAJ458638:TAJ458741 TKF458638:TKF458741 TUB458638:TUB458741 UDX458638:UDX458741 UNT458638:UNT458741 UXP458638:UXP458741 VHL458638:VHL458741 VRH458638:VRH458741 WBD458638:WBD458741 WKZ458638:WKZ458741 WUV458638:WUV458741 D523959:E524062 IJ524174:IJ524277 SF524174:SF524277 ACB524174:ACB524277 ALX524174:ALX524277 AVT524174:AVT524277 BFP524174:BFP524277 BPL524174:BPL524277 BZH524174:BZH524277 CJD524174:CJD524277 CSZ524174:CSZ524277 DCV524174:DCV524277 DMR524174:DMR524277 DWN524174:DWN524277 EGJ524174:EGJ524277 EQF524174:EQF524277 FAB524174:FAB524277 FJX524174:FJX524277 FTT524174:FTT524277 GDP524174:GDP524277 GNL524174:GNL524277 GXH524174:GXH524277 HHD524174:HHD524277 HQZ524174:HQZ524277 IAV524174:IAV524277 IKR524174:IKR524277 IUN524174:IUN524277 JEJ524174:JEJ524277 JOF524174:JOF524277 JYB524174:JYB524277 KHX524174:KHX524277 KRT524174:KRT524277 LBP524174:LBP524277 LLL524174:LLL524277 LVH524174:LVH524277 MFD524174:MFD524277 MOZ524174:MOZ524277 MYV524174:MYV524277 NIR524174:NIR524277 NSN524174:NSN524277 OCJ524174:OCJ524277 OMF524174:OMF524277 OWB524174:OWB524277 PFX524174:PFX524277 PPT524174:PPT524277 PZP524174:PZP524277 QJL524174:QJL524277 QTH524174:QTH524277 RDD524174:RDD524277 RMZ524174:RMZ524277 RWV524174:RWV524277 SGR524174:SGR524277 SQN524174:SQN524277 TAJ524174:TAJ524277 TKF524174:TKF524277 TUB524174:TUB524277 UDX524174:UDX524277 UNT524174:UNT524277 UXP524174:UXP524277 VHL524174:VHL524277 VRH524174:VRH524277 WBD524174:WBD524277 WKZ524174:WKZ524277 WUV524174:WUV524277 D589495:E589598 IJ589710:IJ589813 SF589710:SF589813 ACB589710:ACB589813 ALX589710:ALX589813 AVT589710:AVT589813 BFP589710:BFP589813 BPL589710:BPL589813 BZH589710:BZH589813 CJD589710:CJD589813 CSZ589710:CSZ589813 DCV589710:DCV589813 DMR589710:DMR589813 DWN589710:DWN589813 EGJ589710:EGJ589813 EQF589710:EQF589813 FAB589710:FAB589813 FJX589710:FJX589813 FTT589710:FTT589813 GDP589710:GDP589813 GNL589710:GNL589813 GXH589710:GXH589813 HHD589710:HHD589813 HQZ589710:HQZ589813 IAV589710:IAV589813 IKR589710:IKR589813 IUN589710:IUN589813 JEJ589710:JEJ589813 JOF589710:JOF589813 JYB589710:JYB589813 KHX589710:KHX589813 KRT589710:KRT589813 LBP589710:LBP589813 LLL589710:LLL589813 LVH589710:LVH589813 MFD589710:MFD589813 MOZ589710:MOZ589813 MYV589710:MYV589813 NIR589710:NIR589813 NSN589710:NSN589813 OCJ589710:OCJ589813 OMF589710:OMF589813 OWB589710:OWB589813 PFX589710:PFX589813 PPT589710:PPT589813 PZP589710:PZP589813 QJL589710:QJL589813 QTH589710:QTH589813 RDD589710:RDD589813 RMZ589710:RMZ589813 RWV589710:RWV589813 SGR589710:SGR589813 SQN589710:SQN589813 TAJ589710:TAJ589813 TKF589710:TKF589813 TUB589710:TUB589813 UDX589710:UDX589813 UNT589710:UNT589813 UXP589710:UXP589813 VHL589710:VHL589813 VRH589710:VRH589813 WBD589710:WBD589813 WKZ589710:WKZ589813 WUV589710:WUV589813 D655031:E655134 IJ655246:IJ655349 SF655246:SF655349 ACB655246:ACB655349 ALX655246:ALX655349 AVT655246:AVT655349 BFP655246:BFP655349 BPL655246:BPL655349 BZH655246:BZH655349 CJD655246:CJD655349 CSZ655246:CSZ655349 DCV655246:DCV655349 DMR655246:DMR655349 DWN655246:DWN655349 EGJ655246:EGJ655349 EQF655246:EQF655349 FAB655246:FAB655349 FJX655246:FJX655349 FTT655246:FTT655349 GDP655246:GDP655349 GNL655246:GNL655349 GXH655246:GXH655349 HHD655246:HHD655349 HQZ655246:HQZ655349 IAV655246:IAV655349 IKR655246:IKR655349 IUN655246:IUN655349 JEJ655246:JEJ655349 JOF655246:JOF655349 JYB655246:JYB655349 KHX655246:KHX655349 KRT655246:KRT655349 LBP655246:LBP655349 LLL655246:LLL655349 LVH655246:LVH655349 MFD655246:MFD655349 MOZ655246:MOZ655349 MYV655246:MYV655349 NIR655246:NIR655349 NSN655246:NSN655349 OCJ655246:OCJ655349 OMF655246:OMF655349 OWB655246:OWB655349 PFX655246:PFX655349 PPT655246:PPT655349 PZP655246:PZP655349 QJL655246:QJL655349 QTH655246:QTH655349 RDD655246:RDD655349 RMZ655246:RMZ655349 RWV655246:RWV655349 SGR655246:SGR655349 SQN655246:SQN655349 TAJ655246:TAJ655349 TKF655246:TKF655349 TUB655246:TUB655349 UDX655246:UDX655349 UNT655246:UNT655349 UXP655246:UXP655349 VHL655246:VHL655349 VRH655246:VRH655349 WBD655246:WBD655349 WKZ655246:WKZ655349 WUV655246:WUV655349 D720567:E720670 IJ720782:IJ720885 SF720782:SF720885 ACB720782:ACB720885 ALX720782:ALX720885 AVT720782:AVT720885 BFP720782:BFP720885 BPL720782:BPL720885 BZH720782:BZH720885 CJD720782:CJD720885 CSZ720782:CSZ720885 DCV720782:DCV720885 DMR720782:DMR720885 DWN720782:DWN720885 EGJ720782:EGJ720885 EQF720782:EQF720885 FAB720782:FAB720885 FJX720782:FJX720885 FTT720782:FTT720885 GDP720782:GDP720885 GNL720782:GNL720885 GXH720782:GXH720885 HHD720782:HHD720885 HQZ720782:HQZ720885 IAV720782:IAV720885 IKR720782:IKR720885 IUN720782:IUN720885 JEJ720782:JEJ720885 JOF720782:JOF720885 JYB720782:JYB720885 KHX720782:KHX720885 KRT720782:KRT720885 LBP720782:LBP720885 LLL720782:LLL720885 LVH720782:LVH720885 MFD720782:MFD720885 MOZ720782:MOZ720885 MYV720782:MYV720885 NIR720782:NIR720885 NSN720782:NSN720885 OCJ720782:OCJ720885 OMF720782:OMF720885 OWB720782:OWB720885 PFX720782:PFX720885 PPT720782:PPT720885 PZP720782:PZP720885 QJL720782:QJL720885 QTH720782:QTH720885 RDD720782:RDD720885 RMZ720782:RMZ720885 RWV720782:RWV720885 SGR720782:SGR720885 SQN720782:SQN720885 TAJ720782:TAJ720885 TKF720782:TKF720885 TUB720782:TUB720885 UDX720782:UDX720885 UNT720782:UNT720885 UXP720782:UXP720885 VHL720782:VHL720885 VRH720782:VRH720885 WBD720782:WBD720885 WKZ720782:WKZ720885 WUV720782:WUV720885 D786103:E786206 IJ786318:IJ786421 SF786318:SF786421 ACB786318:ACB786421 ALX786318:ALX786421 AVT786318:AVT786421 BFP786318:BFP786421 BPL786318:BPL786421 BZH786318:BZH786421 CJD786318:CJD786421 CSZ786318:CSZ786421 DCV786318:DCV786421 DMR786318:DMR786421 DWN786318:DWN786421 EGJ786318:EGJ786421 EQF786318:EQF786421 FAB786318:FAB786421 FJX786318:FJX786421 FTT786318:FTT786421 GDP786318:GDP786421 GNL786318:GNL786421 GXH786318:GXH786421 HHD786318:HHD786421 HQZ786318:HQZ786421 IAV786318:IAV786421 IKR786318:IKR786421 IUN786318:IUN786421 JEJ786318:JEJ786421 JOF786318:JOF786421 JYB786318:JYB786421 KHX786318:KHX786421 KRT786318:KRT786421 LBP786318:LBP786421 LLL786318:LLL786421 LVH786318:LVH786421 MFD786318:MFD786421 MOZ786318:MOZ786421 MYV786318:MYV786421 NIR786318:NIR786421 NSN786318:NSN786421 OCJ786318:OCJ786421 OMF786318:OMF786421 OWB786318:OWB786421 PFX786318:PFX786421 PPT786318:PPT786421 PZP786318:PZP786421 QJL786318:QJL786421 QTH786318:QTH786421 RDD786318:RDD786421 RMZ786318:RMZ786421 RWV786318:RWV786421 SGR786318:SGR786421 SQN786318:SQN786421 TAJ786318:TAJ786421 TKF786318:TKF786421 TUB786318:TUB786421 UDX786318:UDX786421 UNT786318:UNT786421 UXP786318:UXP786421 VHL786318:VHL786421 VRH786318:VRH786421 WBD786318:WBD786421 WKZ786318:WKZ786421 WUV786318:WUV786421 D851639:E851742 IJ851854:IJ851957 SF851854:SF851957 ACB851854:ACB851957 ALX851854:ALX851957 AVT851854:AVT851957 BFP851854:BFP851957 BPL851854:BPL851957 BZH851854:BZH851957 CJD851854:CJD851957 CSZ851854:CSZ851957 DCV851854:DCV851957 DMR851854:DMR851957 DWN851854:DWN851957 EGJ851854:EGJ851957 EQF851854:EQF851957 FAB851854:FAB851957 FJX851854:FJX851957 FTT851854:FTT851957 GDP851854:GDP851957 GNL851854:GNL851957 GXH851854:GXH851957 HHD851854:HHD851957 HQZ851854:HQZ851957 IAV851854:IAV851957 IKR851854:IKR851957 IUN851854:IUN851957 JEJ851854:JEJ851957 JOF851854:JOF851957 JYB851854:JYB851957 KHX851854:KHX851957 KRT851854:KRT851957 LBP851854:LBP851957 LLL851854:LLL851957 LVH851854:LVH851957 MFD851854:MFD851957 MOZ851854:MOZ851957 MYV851854:MYV851957 NIR851854:NIR851957 NSN851854:NSN851957 OCJ851854:OCJ851957 OMF851854:OMF851957 OWB851854:OWB851957 PFX851854:PFX851957 PPT851854:PPT851957 PZP851854:PZP851957 QJL851854:QJL851957 QTH851854:QTH851957 RDD851854:RDD851957 RMZ851854:RMZ851957 RWV851854:RWV851957 SGR851854:SGR851957 SQN851854:SQN851957 TAJ851854:TAJ851957 TKF851854:TKF851957 TUB851854:TUB851957 UDX851854:UDX851957 UNT851854:UNT851957 UXP851854:UXP851957 VHL851854:VHL851957 VRH851854:VRH851957 WBD851854:WBD851957 WKZ851854:WKZ851957 WUV851854:WUV851957 D917175:E917278 IJ917390:IJ917493 SF917390:SF917493 ACB917390:ACB917493 ALX917390:ALX917493 AVT917390:AVT917493 BFP917390:BFP917493 BPL917390:BPL917493 BZH917390:BZH917493 CJD917390:CJD917493 CSZ917390:CSZ917493 DCV917390:DCV917493 DMR917390:DMR917493 DWN917390:DWN917493 EGJ917390:EGJ917493 EQF917390:EQF917493 FAB917390:FAB917493 FJX917390:FJX917493 FTT917390:FTT917493 GDP917390:GDP917493 GNL917390:GNL917493 GXH917390:GXH917493 HHD917390:HHD917493 HQZ917390:HQZ917493 IAV917390:IAV917493 IKR917390:IKR917493 IUN917390:IUN917493 JEJ917390:JEJ917493 JOF917390:JOF917493 JYB917390:JYB917493 KHX917390:KHX917493 KRT917390:KRT917493 LBP917390:LBP917493 LLL917390:LLL917493 LVH917390:LVH917493 MFD917390:MFD917493 MOZ917390:MOZ917493 MYV917390:MYV917493 NIR917390:NIR917493 NSN917390:NSN917493 OCJ917390:OCJ917493 OMF917390:OMF917493 OWB917390:OWB917493 PFX917390:PFX917493 PPT917390:PPT917493 PZP917390:PZP917493 QJL917390:QJL917493 QTH917390:QTH917493 RDD917390:RDD917493 RMZ917390:RMZ917493 RWV917390:RWV917493 SGR917390:SGR917493 SQN917390:SQN917493 TAJ917390:TAJ917493 TKF917390:TKF917493 TUB917390:TUB917493 UDX917390:UDX917493 UNT917390:UNT917493 UXP917390:UXP917493 VHL917390:VHL917493 VRH917390:VRH917493 WBD917390:WBD917493 WKZ917390:WKZ917493 WUV917390:WUV917493 D982711:E982814 IJ982926:IJ983029 SF982926:SF983029 ACB982926:ACB983029 ALX982926:ALX983029 AVT982926:AVT983029 BFP982926:BFP983029 BPL982926:BPL983029 BZH982926:BZH983029 CJD982926:CJD983029 CSZ982926:CSZ983029 DCV982926:DCV983029 DMR982926:DMR983029 DWN982926:DWN983029 EGJ982926:EGJ983029 EQF982926:EQF983029 FAB982926:FAB983029 FJX982926:FJX983029 FTT982926:FTT983029 GDP982926:GDP983029 GNL982926:GNL983029 GXH982926:GXH983029 HHD982926:HHD983029 HQZ982926:HQZ983029 IAV982926:IAV983029 IKR982926:IKR983029 IUN982926:IUN983029 JEJ982926:JEJ983029 JOF982926:JOF983029 JYB982926:JYB983029 KHX982926:KHX983029 KRT982926:KRT983029 LBP982926:LBP983029 LLL982926:LLL983029 LVH982926:LVH983029 MFD982926:MFD983029 MOZ982926:MOZ983029 MYV982926:MYV983029 NIR982926:NIR983029 NSN982926:NSN983029 OCJ982926:OCJ983029 OMF982926:OMF983029 OWB982926:OWB983029 PFX982926:PFX983029 PPT982926:PPT983029 PZP982926:PZP983029 QJL982926:QJL983029 QTH982926:QTH983029 RDD982926:RDD983029 RMZ982926:RMZ983029 RWV982926:RWV983029 SGR982926:SGR983029 SQN982926:SQN983029 TAJ982926:TAJ983029 TKF982926:TKF983029 TUB982926:TUB983029 UDX982926:UDX983029 UNT982926:UNT983029 UXP982926:UXP983029 VHL982926:VHL983029 VRH982926:VRH983029 WBD982926:WBD983029 WKZ982926:WKZ983029 WUV982926:WUV983029 D65317:E65352 IJ65532:IJ65567 SF65532:SF65567 ACB65532:ACB65567 ALX65532:ALX65567 AVT65532:AVT65567 BFP65532:BFP65567 BPL65532:BPL65567 BZH65532:BZH65567 CJD65532:CJD65567 CSZ65532:CSZ65567 DCV65532:DCV65567 DMR65532:DMR65567 DWN65532:DWN65567 EGJ65532:EGJ65567 EQF65532:EQF65567 FAB65532:FAB65567 FJX65532:FJX65567 FTT65532:FTT65567 GDP65532:GDP65567 GNL65532:GNL65567 GXH65532:GXH65567 HHD65532:HHD65567 HQZ65532:HQZ65567 IAV65532:IAV65567 IKR65532:IKR65567 IUN65532:IUN65567 JEJ65532:JEJ65567 JOF65532:JOF65567 JYB65532:JYB65567 KHX65532:KHX65567 KRT65532:KRT65567 LBP65532:LBP65567 LLL65532:LLL65567 LVH65532:LVH65567 MFD65532:MFD65567 MOZ65532:MOZ65567 MYV65532:MYV65567 NIR65532:NIR65567 NSN65532:NSN65567 OCJ65532:OCJ65567 OMF65532:OMF65567 OWB65532:OWB65567 PFX65532:PFX65567 PPT65532:PPT65567 PZP65532:PZP65567 QJL65532:QJL65567 QTH65532:QTH65567 RDD65532:RDD65567 RMZ65532:RMZ65567 RWV65532:RWV65567 SGR65532:SGR65567 SQN65532:SQN65567 TAJ65532:TAJ65567 TKF65532:TKF65567 TUB65532:TUB65567 UDX65532:UDX65567 UNT65532:UNT65567 UXP65532:UXP65567 VHL65532:VHL65567 VRH65532:VRH65567 WBD65532:WBD65567 WKZ65532:WKZ65567 WUV65532:WUV65567 D130853:E130888 IJ131068:IJ131103 SF131068:SF131103 ACB131068:ACB131103 ALX131068:ALX131103 AVT131068:AVT131103 BFP131068:BFP131103 BPL131068:BPL131103 BZH131068:BZH131103 CJD131068:CJD131103 CSZ131068:CSZ131103 DCV131068:DCV131103 DMR131068:DMR131103 DWN131068:DWN131103 EGJ131068:EGJ131103 EQF131068:EQF131103 FAB131068:FAB131103 FJX131068:FJX131103 FTT131068:FTT131103 GDP131068:GDP131103 GNL131068:GNL131103 GXH131068:GXH131103 HHD131068:HHD131103 HQZ131068:HQZ131103 IAV131068:IAV131103 IKR131068:IKR131103 IUN131068:IUN131103 JEJ131068:JEJ131103 JOF131068:JOF131103 JYB131068:JYB131103 KHX131068:KHX131103 KRT131068:KRT131103 LBP131068:LBP131103 LLL131068:LLL131103 LVH131068:LVH131103 MFD131068:MFD131103 MOZ131068:MOZ131103 MYV131068:MYV131103 NIR131068:NIR131103 NSN131068:NSN131103 OCJ131068:OCJ131103 OMF131068:OMF131103 OWB131068:OWB131103 PFX131068:PFX131103 PPT131068:PPT131103 PZP131068:PZP131103 QJL131068:QJL131103 QTH131068:QTH131103 RDD131068:RDD131103 RMZ131068:RMZ131103 RWV131068:RWV131103 SGR131068:SGR131103 SQN131068:SQN131103 TAJ131068:TAJ131103 TKF131068:TKF131103 TUB131068:TUB131103 UDX131068:UDX131103 UNT131068:UNT131103 UXP131068:UXP131103 VHL131068:VHL131103 VRH131068:VRH131103 WBD131068:WBD131103 WKZ131068:WKZ131103 WUV131068:WUV131103 D196389:E196424 IJ196604:IJ196639 SF196604:SF196639 ACB196604:ACB196639 ALX196604:ALX196639 AVT196604:AVT196639 BFP196604:BFP196639 BPL196604:BPL196639 BZH196604:BZH196639 CJD196604:CJD196639 CSZ196604:CSZ196639 DCV196604:DCV196639 DMR196604:DMR196639 DWN196604:DWN196639 EGJ196604:EGJ196639 EQF196604:EQF196639 FAB196604:FAB196639 FJX196604:FJX196639 FTT196604:FTT196639 GDP196604:GDP196639 GNL196604:GNL196639 GXH196604:GXH196639 HHD196604:HHD196639 HQZ196604:HQZ196639 IAV196604:IAV196639 IKR196604:IKR196639 IUN196604:IUN196639 JEJ196604:JEJ196639 JOF196604:JOF196639 JYB196604:JYB196639 KHX196604:KHX196639 KRT196604:KRT196639 LBP196604:LBP196639 LLL196604:LLL196639 LVH196604:LVH196639 MFD196604:MFD196639 MOZ196604:MOZ196639 MYV196604:MYV196639 NIR196604:NIR196639 NSN196604:NSN196639 OCJ196604:OCJ196639 OMF196604:OMF196639 OWB196604:OWB196639 PFX196604:PFX196639 PPT196604:PPT196639 PZP196604:PZP196639 QJL196604:QJL196639 QTH196604:QTH196639 RDD196604:RDD196639 RMZ196604:RMZ196639 RWV196604:RWV196639 SGR196604:SGR196639 SQN196604:SQN196639 TAJ196604:TAJ196639 TKF196604:TKF196639 TUB196604:TUB196639 UDX196604:UDX196639 UNT196604:UNT196639 UXP196604:UXP196639 VHL196604:VHL196639 VRH196604:VRH196639 WBD196604:WBD196639 WKZ196604:WKZ196639 WUV196604:WUV196639 D261925:E261960 IJ262140:IJ262175 SF262140:SF262175 ACB262140:ACB262175 ALX262140:ALX262175 AVT262140:AVT262175 BFP262140:BFP262175 BPL262140:BPL262175 BZH262140:BZH262175 CJD262140:CJD262175 CSZ262140:CSZ262175 DCV262140:DCV262175 DMR262140:DMR262175 DWN262140:DWN262175 EGJ262140:EGJ262175 EQF262140:EQF262175 FAB262140:FAB262175 FJX262140:FJX262175 FTT262140:FTT262175 GDP262140:GDP262175 GNL262140:GNL262175 GXH262140:GXH262175 HHD262140:HHD262175 HQZ262140:HQZ262175 IAV262140:IAV262175 IKR262140:IKR262175 IUN262140:IUN262175 JEJ262140:JEJ262175 JOF262140:JOF262175 JYB262140:JYB262175 KHX262140:KHX262175 KRT262140:KRT262175 LBP262140:LBP262175 LLL262140:LLL262175 LVH262140:LVH262175 MFD262140:MFD262175 MOZ262140:MOZ262175 MYV262140:MYV262175 NIR262140:NIR262175 NSN262140:NSN262175 OCJ262140:OCJ262175 OMF262140:OMF262175 OWB262140:OWB262175 PFX262140:PFX262175 PPT262140:PPT262175 PZP262140:PZP262175 QJL262140:QJL262175 QTH262140:QTH262175 RDD262140:RDD262175 RMZ262140:RMZ262175 RWV262140:RWV262175 SGR262140:SGR262175 SQN262140:SQN262175 TAJ262140:TAJ262175 TKF262140:TKF262175 TUB262140:TUB262175 UDX262140:UDX262175 UNT262140:UNT262175 UXP262140:UXP262175 VHL262140:VHL262175 VRH262140:VRH262175 WBD262140:WBD262175 WKZ262140:WKZ262175 WUV262140:WUV262175 D327461:E327496 IJ327676:IJ327711 SF327676:SF327711 ACB327676:ACB327711 ALX327676:ALX327711 AVT327676:AVT327711 BFP327676:BFP327711 BPL327676:BPL327711 BZH327676:BZH327711 CJD327676:CJD327711 CSZ327676:CSZ327711 DCV327676:DCV327711 DMR327676:DMR327711 DWN327676:DWN327711 EGJ327676:EGJ327711 EQF327676:EQF327711 FAB327676:FAB327711 FJX327676:FJX327711 FTT327676:FTT327711 GDP327676:GDP327711 GNL327676:GNL327711 GXH327676:GXH327711 HHD327676:HHD327711 HQZ327676:HQZ327711 IAV327676:IAV327711 IKR327676:IKR327711 IUN327676:IUN327711 JEJ327676:JEJ327711 JOF327676:JOF327711 JYB327676:JYB327711 KHX327676:KHX327711 KRT327676:KRT327711 LBP327676:LBP327711 LLL327676:LLL327711 LVH327676:LVH327711 MFD327676:MFD327711 MOZ327676:MOZ327711 MYV327676:MYV327711 NIR327676:NIR327711 NSN327676:NSN327711 OCJ327676:OCJ327711 OMF327676:OMF327711 OWB327676:OWB327711 PFX327676:PFX327711 PPT327676:PPT327711 PZP327676:PZP327711 QJL327676:QJL327711 QTH327676:QTH327711 RDD327676:RDD327711 RMZ327676:RMZ327711 RWV327676:RWV327711 SGR327676:SGR327711 SQN327676:SQN327711 TAJ327676:TAJ327711 TKF327676:TKF327711 TUB327676:TUB327711 UDX327676:UDX327711 UNT327676:UNT327711 UXP327676:UXP327711 VHL327676:VHL327711 VRH327676:VRH327711 WBD327676:WBD327711 WKZ327676:WKZ327711 WUV327676:WUV327711 D392997:E393032 IJ393212:IJ393247 SF393212:SF393247 ACB393212:ACB393247 ALX393212:ALX393247 AVT393212:AVT393247 BFP393212:BFP393247 BPL393212:BPL393247 BZH393212:BZH393247 CJD393212:CJD393247 CSZ393212:CSZ393247 DCV393212:DCV393247 DMR393212:DMR393247 DWN393212:DWN393247 EGJ393212:EGJ393247 EQF393212:EQF393247 FAB393212:FAB393247 FJX393212:FJX393247 FTT393212:FTT393247 GDP393212:GDP393247 GNL393212:GNL393247 GXH393212:GXH393247 HHD393212:HHD393247 HQZ393212:HQZ393247 IAV393212:IAV393247 IKR393212:IKR393247 IUN393212:IUN393247 JEJ393212:JEJ393247 JOF393212:JOF393247 JYB393212:JYB393247 KHX393212:KHX393247 KRT393212:KRT393247 LBP393212:LBP393247 LLL393212:LLL393247 LVH393212:LVH393247 MFD393212:MFD393247 MOZ393212:MOZ393247 MYV393212:MYV393247 NIR393212:NIR393247 NSN393212:NSN393247 OCJ393212:OCJ393247 OMF393212:OMF393247 OWB393212:OWB393247 PFX393212:PFX393247 PPT393212:PPT393247 PZP393212:PZP393247 QJL393212:QJL393247 QTH393212:QTH393247 RDD393212:RDD393247 RMZ393212:RMZ393247 RWV393212:RWV393247 SGR393212:SGR393247 SQN393212:SQN393247 TAJ393212:TAJ393247 TKF393212:TKF393247 TUB393212:TUB393247 UDX393212:UDX393247 UNT393212:UNT393247 UXP393212:UXP393247 VHL393212:VHL393247 VRH393212:VRH393247 WBD393212:WBD393247 WKZ393212:WKZ393247 WUV393212:WUV393247 D458533:E458568 IJ458748:IJ458783 SF458748:SF458783 ACB458748:ACB458783 ALX458748:ALX458783 AVT458748:AVT458783 BFP458748:BFP458783 BPL458748:BPL458783 BZH458748:BZH458783 CJD458748:CJD458783 CSZ458748:CSZ458783 DCV458748:DCV458783 DMR458748:DMR458783 DWN458748:DWN458783 EGJ458748:EGJ458783 EQF458748:EQF458783 FAB458748:FAB458783 FJX458748:FJX458783 FTT458748:FTT458783 GDP458748:GDP458783 GNL458748:GNL458783 GXH458748:GXH458783 HHD458748:HHD458783 HQZ458748:HQZ458783 IAV458748:IAV458783 IKR458748:IKR458783 IUN458748:IUN458783 JEJ458748:JEJ458783 JOF458748:JOF458783 JYB458748:JYB458783 KHX458748:KHX458783 KRT458748:KRT458783 LBP458748:LBP458783 LLL458748:LLL458783 LVH458748:LVH458783 MFD458748:MFD458783 MOZ458748:MOZ458783 MYV458748:MYV458783 NIR458748:NIR458783 NSN458748:NSN458783 OCJ458748:OCJ458783 OMF458748:OMF458783 OWB458748:OWB458783 PFX458748:PFX458783 PPT458748:PPT458783 PZP458748:PZP458783 QJL458748:QJL458783 QTH458748:QTH458783 RDD458748:RDD458783 RMZ458748:RMZ458783 RWV458748:RWV458783 SGR458748:SGR458783 SQN458748:SQN458783 TAJ458748:TAJ458783 TKF458748:TKF458783 TUB458748:TUB458783 UDX458748:UDX458783 UNT458748:UNT458783 UXP458748:UXP458783 VHL458748:VHL458783 VRH458748:VRH458783 WBD458748:WBD458783 WKZ458748:WKZ458783 WUV458748:WUV458783 D524069:E524104 IJ524284:IJ524319 SF524284:SF524319 ACB524284:ACB524319 ALX524284:ALX524319 AVT524284:AVT524319 BFP524284:BFP524319 BPL524284:BPL524319 BZH524284:BZH524319 CJD524284:CJD524319 CSZ524284:CSZ524319 DCV524284:DCV524319 DMR524284:DMR524319 DWN524284:DWN524319 EGJ524284:EGJ524319 EQF524284:EQF524319 FAB524284:FAB524319 FJX524284:FJX524319 FTT524284:FTT524319 GDP524284:GDP524319 GNL524284:GNL524319 GXH524284:GXH524319 HHD524284:HHD524319 HQZ524284:HQZ524319 IAV524284:IAV524319 IKR524284:IKR524319 IUN524284:IUN524319 JEJ524284:JEJ524319 JOF524284:JOF524319 JYB524284:JYB524319 KHX524284:KHX524319 KRT524284:KRT524319 LBP524284:LBP524319 LLL524284:LLL524319 LVH524284:LVH524319 MFD524284:MFD524319 MOZ524284:MOZ524319 MYV524284:MYV524319 NIR524284:NIR524319 NSN524284:NSN524319 OCJ524284:OCJ524319 OMF524284:OMF524319 OWB524284:OWB524319 PFX524284:PFX524319 PPT524284:PPT524319 PZP524284:PZP524319 QJL524284:QJL524319 QTH524284:QTH524319 RDD524284:RDD524319 RMZ524284:RMZ524319 RWV524284:RWV524319 SGR524284:SGR524319 SQN524284:SQN524319 TAJ524284:TAJ524319 TKF524284:TKF524319 TUB524284:TUB524319 UDX524284:UDX524319 UNT524284:UNT524319 UXP524284:UXP524319 VHL524284:VHL524319 VRH524284:VRH524319 WBD524284:WBD524319 WKZ524284:WKZ524319 WUV524284:WUV524319 D589605:E589640 IJ589820:IJ589855 SF589820:SF589855 ACB589820:ACB589855 ALX589820:ALX589855 AVT589820:AVT589855 BFP589820:BFP589855 BPL589820:BPL589855 BZH589820:BZH589855 CJD589820:CJD589855 CSZ589820:CSZ589855 DCV589820:DCV589855 DMR589820:DMR589855 DWN589820:DWN589855 EGJ589820:EGJ589855 EQF589820:EQF589855 FAB589820:FAB589855 FJX589820:FJX589855 FTT589820:FTT589855 GDP589820:GDP589855 GNL589820:GNL589855 GXH589820:GXH589855 HHD589820:HHD589855 HQZ589820:HQZ589855 IAV589820:IAV589855 IKR589820:IKR589855 IUN589820:IUN589855 JEJ589820:JEJ589855 JOF589820:JOF589855 JYB589820:JYB589855 KHX589820:KHX589855 KRT589820:KRT589855 LBP589820:LBP589855 LLL589820:LLL589855 LVH589820:LVH589855 MFD589820:MFD589855 MOZ589820:MOZ589855 MYV589820:MYV589855 NIR589820:NIR589855 NSN589820:NSN589855 OCJ589820:OCJ589855 OMF589820:OMF589855 OWB589820:OWB589855 PFX589820:PFX589855 PPT589820:PPT589855 PZP589820:PZP589855 QJL589820:QJL589855 QTH589820:QTH589855 RDD589820:RDD589855 RMZ589820:RMZ589855 RWV589820:RWV589855 SGR589820:SGR589855 SQN589820:SQN589855 TAJ589820:TAJ589855 TKF589820:TKF589855 TUB589820:TUB589855 UDX589820:UDX589855 UNT589820:UNT589855 UXP589820:UXP589855 VHL589820:VHL589855 VRH589820:VRH589855 WBD589820:WBD589855 WKZ589820:WKZ589855 WUV589820:WUV589855 D655141:E655176 IJ655356:IJ655391 SF655356:SF655391 ACB655356:ACB655391 ALX655356:ALX655391 AVT655356:AVT655391 BFP655356:BFP655391 BPL655356:BPL655391 BZH655356:BZH655391 CJD655356:CJD655391 CSZ655356:CSZ655391 DCV655356:DCV655391 DMR655356:DMR655391 DWN655356:DWN655391 EGJ655356:EGJ655391 EQF655356:EQF655391 FAB655356:FAB655391 FJX655356:FJX655391 FTT655356:FTT655391 GDP655356:GDP655391 GNL655356:GNL655391 GXH655356:GXH655391 HHD655356:HHD655391 HQZ655356:HQZ655391 IAV655356:IAV655391 IKR655356:IKR655391 IUN655356:IUN655391 JEJ655356:JEJ655391 JOF655356:JOF655391 JYB655356:JYB655391 KHX655356:KHX655391 KRT655356:KRT655391 LBP655356:LBP655391 LLL655356:LLL655391 LVH655356:LVH655391 MFD655356:MFD655391 MOZ655356:MOZ655391 MYV655356:MYV655391 NIR655356:NIR655391 NSN655356:NSN655391 OCJ655356:OCJ655391 OMF655356:OMF655391 OWB655356:OWB655391 PFX655356:PFX655391 PPT655356:PPT655391 PZP655356:PZP655391 QJL655356:QJL655391 QTH655356:QTH655391 RDD655356:RDD655391 RMZ655356:RMZ655391 RWV655356:RWV655391 SGR655356:SGR655391 SQN655356:SQN655391 TAJ655356:TAJ655391 TKF655356:TKF655391 TUB655356:TUB655391 UDX655356:UDX655391 UNT655356:UNT655391 UXP655356:UXP655391 VHL655356:VHL655391 VRH655356:VRH655391 WBD655356:WBD655391 WKZ655356:WKZ655391 WUV655356:WUV655391 D720677:E720712 IJ720892:IJ720927 SF720892:SF720927 ACB720892:ACB720927 ALX720892:ALX720927 AVT720892:AVT720927 BFP720892:BFP720927 BPL720892:BPL720927 BZH720892:BZH720927 CJD720892:CJD720927 CSZ720892:CSZ720927 DCV720892:DCV720927 DMR720892:DMR720927 DWN720892:DWN720927 EGJ720892:EGJ720927 EQF720892:EQF720927 FAB720892:FAB720927 FJX720892:FJX720927 FTT720892:FTT720927 GDP720892:GDP720927 GNL720892:GNL720927 GXH720892:GXH720927 HHD720892:HHD720927 HQZ720892:HQZ720927 IAV720892:IAV720927 IKR720892:IKR720927 IUN720892:IUN720927 JEJ720892:JEJ720927 JOF720892:JOF720927 JYB720892:JYB720927 KHX720892:KHX720927 KRT720892:KRT720927 LBP720892:LBP720927 LLL720892:LLL720927 LVH720892:LVH720927 MFD720892:MFD720927 MOZ720892:MOZ720927 MYV720892:MYV720927 NIR720892:NIR720927 NSN720892:NSN720927 OCJ720892:OCJ720927 OMF720892:OMF720927 OWB720892:OWB720927 PFX720892:PFX720927 PPT720892:PPT720927 PZP720892:PZP720927 QJL720892:QJL720927 QTH720892:QTH720927 RDD720892:RDD720927 RMZ720892:RMZ720927 RWV720892:RWV720927 SGR720892:SGR720927 SQN720892:SQN720927 TAJ720892:TAJ720927 TKF720892:TKF720927 TUB720892:TUB720927 UDX720892:UDX720927 UNT720892:UNT720927 UXP720892:UXP720927 VHL720892:VHL720927 VRH720892:VRH720927 WBD720892:WBD720927 WKZ720892:WKZ720927 WUV720892:WUV720927 D786213:E786248 IJ786428:IJ786463 SF786428:SF786463 ACB786428:ACB786463 ALX786428:ALX786463 AVT786428:AVT786463 BFP786428:BFP786463 BPL786428:BPL786463 BZH786428:BZH786463 CJD786428:CJD786463 CSZ786428:CSZ786463 DCV786428:DCV786463 DMR786428:DMR786463 DWN786428:DWN786463 EGJ786428:EGJ786463 EQF786428:EQF786463 FAB786428:FAB786463 FJX786428:FJX786463 FTT786428:FTT786463 GDP786428:GDP786463 GNL786428:GNL786463 GXH786428:GXH786463 HHD786428:HHD786463 HQZ786428:HQZ786463 IAV786428:IAV786463 IKR786428:IKR786463 IUN786428:IUN786463 JEJ786428:JEJ786463 JOF786428:JOF786463 JYB786428:JYB786463 KHX786428:KHX786463 KRT786428:KRT786463 LBP786428:LBP786463 LLL786428:LLL786463 LVH786428:LVH786463 MFD786428:MFD786463 MOZ786428:MOZ786463 MYV786428:MYV786463 NIR786428:NIR786463 NSN786428:NSN786463 OCJ786428:OCJ786463 OMF786428:OMF786463 OWB786428:OWB786463 PFX786428:PFX786463 PPT786428:PPT786463 PZP786428:PZP786463 QJL786428:QJL786463 QTH786428:QTH786463 RDD786428:RDD786463 RMZ786428:RMZ786463 RWV786428:RWV786463 SGR786428:SGR786463 SQN786428:SQN786463 TAJ786428:TAJ786463 TKF786428:TKF786463 TUB786428:TUB786463 UDX786428:UDX786463 UNT786428:UNT786463 UXP786428:UXP786463 VHL786428:VHL786463 VRH786428:VRH786463 WBD786428:WBD786463 WKZ786428:WKZ786463 WUV786428:WUV786463 D851749:E851784 IJ851964:IJ851999 SF851964:SF851999 ACB851964:ACB851999 ALX851964:ALX851999 AVT851964:AVT851999 BFP851964:BFP851999 BPL851964:BPL851999 BZH851964:BZH851999 CJD851964:CJD851999 CSZ851964:CSZ851999 DCV851964:DCV851999 DMR851964:DMR851999 DWN851964:DWN851999 EGJ851964:EGJ851999 EQF851964:EQF851999 FAB851964:FAB851999 FJX851964:FJX851999 FTT851964:FTT851999 GDP851964:GDP851999 GNL851964:GNL851999 GXH851964:GXH851999 HHD851964:HHD851999 HQZ851964:HQZ851999 IAV851964:IAV851999 IKR851964:IKR851999 IUN851964:IUN851999 JEJ851964:JEJ851999 JOF851964:JOF851999 JYB851964:JYB851999 KHX851964:KHX851999 KRT851964:KRT851999 LBP851964:LBP851999 LLL851964:LLL851999 LVH851964:LVH851999 MFD851964:MFD851999 MOZ851964:MOZ851999 MYV851964:MYV851999 NIR851964:NIR851999 NSN851964:NSN851999 OCJ851964:OCJ851999 OMF851964:OMF851999 OWB851964:OWB851999 PFX851964:PFX851999 PPT851964:PPT851999 PZP851964:PZP851999 QJL851964:QJL851999 QTH851964:QTH851999 RDD851964:RDD851999 RMZ851964:RMZ851999 RWV851964:RWV851999 SGR851964:SGR851999 SQN851964:SQN851999 TAJ851964:TAJ851999 TKF851964:TKF851999 TUB851964:TUB851999 UDX851964:UDX851999 UNT851964:UNT851999 UXP851964:UXP851999 VHL851964:VHL851999 VRH851964:VRH851999 WBD851964:WBD851999 WKZ851964:WKZ851999 WUV851964:WUV851999 D917285:E917320 IJ917500:IJ917535 SF917500:SF917535 ACB917500:ACB917535 ALX917500:ALX917535 AVT917500:AVT917535 BFP917500:BFP917535 BPL917500:BPL917535 BZH917500:BZH917535 CJD917500:CJD917535 CSZ917500:CSZ917535 DCV917500:DCV917535 DMR917500:DMR917535 DWN917500:DWN917535 EGJ917500:EGJ917535 EQF917500:EQF917535 FAB917500:FAB917535 FJX917500:FJX917535 FTT917500:FTT917535 GDP917500:GDP917535 GNL917500:GNL917535 GXH917500:GXH917535 HHD917500:HHD917535 HQZ917500:HQZ917535 IAV917500:IAV917535 IKR917500:IKR917535 IUN917500:IUN917535 JEJ917500:JEJ917535 JOF917500:JOF917535 JYB917500:JYB917535 KHX917500:KHX917535 KRT917500:KRT917535 LBP917500:LBP917535 LLL917500:LLL917535 LVH917500:LVH917535 MFD917500:MFD917535 MOZ917500:MOZ917535 MYV917500:MYV917535 NIR917500:NIR917535 NSN917500:NSN917535 OCJ917500:OCJ917535 OMF917500:OMF917535 OWB917500:OWB917535 PFX917500:PFX917535 PPT917500:PPT917535 PZP917500:PZP917535 QJL917500:QJL917535 QTH917500:QTH917535 RDD917500:RDD917535 RMZ917500:RMZ917535 RWV917500:RWV917535 SGR917500:SGR917535 SQN917500:SQN917535 TAJ917500:TAJ917535 TKF917500:TKF917535 TUB917500:TUB917535 UDX917500:UDX917535 UNT917500:UNT917535 UXP917500:UXP917535 VHL917500:VHL917535 VRH917500:VRH917535 WBD917500:WBD917535 WKZ917500:WKZ917535 WUV917500:WUV917535 D982821:E982856 IJ983036:IJ983071 SF983036:SF983071 ACB983036:ACB983071 ALX983036:ALX983071 AVT983036:AVT983071 BFP983036:BFP983071 BPL983036:BPL983071 BZH983036:BZH983071 CJD983036:CJD983071 CSZ983036:CSZ983071 DCV983036:DCV983071 DMR983036:DMR983071 DWN983036:DWN983071 EGJ983036:EGJ983071 EQF983036:EQF983071 FAB983036:FAB983071 FJX983036:FJX983071 FTT983036:FTT983071 GDP983036:GDP983071 GNL983036:GNL983071 GXH983036:GXH983071 HHD983036:HHD983071 HQZ983036:HQZ983071 IAV983036:IAV983071 IKR983036:IKR983071 IUN983036:IUN983071 JEJ983036:JEJ983071 JOF983036:JOF983071 JYB983036:JYB983071 KHX983036:KHX983071 KRT983036:KRT983071 LBP983036:LBP983071 LLL983036:LLL983071 LVH983036:LVH983071 MFD983036:MFD983071 MOZ983036:MOZ983071 MYV983036:MYV983071 NIR983036:NIR983071 NSN983036:NSN983071 OCJ983036:OCJ983071 OMF983036:OMF983071 OWB983036:OWB983071 PFX983036:PFX983071 PPT983036:PPT983071 PZP983036:PZP983071 QJL983036:QJL983071 QTH983036:QTH983071 RDD983036:RDD983071 RMZ983036:RMZ983071 RWV983036:RWV983071 SGR983036:SGR983071 SQN983036:SQN983071 TAJ983036:TAJ983071 TKF983036:TKF983071 TUB983036:TUB983071 UDX983036:UDX983071 UNT983036:UNT983071 UXP983036:UXP983071 VHL983036:VHL983071 VRH983036:VRH983071 WBD983036:WBD983071 WKZ983036:WKZ983071 WUV983036:WUV983071 D65373:E65496 IJ65588:IJ65711 SF65588:SF65711 ACB65588:ACB65711 ALX65588:ALX65711 AVT65588:AVT65711 BFP65588:BFP65711 BPL65588:BPL65711 BZH65588:BZH65711 CJD65588:CJD65711 CSZ65588:CSZ65711 DCV65588:DCV65711 DMR65588:DMR65711 DWN65588:DWN65711 EGJ65588:EGJ65711 EQF65588:EQF65711 FAB65588:FAB65711 FJX65588:FJX65711 FTT65588:FTT65711 GDP65588:GDP65711 GNL65588:GNL65711 GXH65588:GXH65711 HHD65588:HHD65711 HQZ65588:HQZ65711 IAV65588:IAV65711 IKR65588:IKR65711 IUN65588:IUN65711 JEJ65588:JEJ65711 JOF65588:JOF65711 JYB65588:JYB65711 KHX65588:KHX65711 KRT65588:KRT65711 LBP65588:LBP65711 LLL65588:LLL65711 LVH65588:LVH65711 MFD65588:MFD65711 MOZ65588:MOZ65711 MYV65588:MYV65711 NIR65588:NIR65711 NSN65588:NSN65711 OCJ65588:OCJ65711 OMF65588:OMF65711 OWB65588:OWB65711 PFX65588:PFX65711 PPT65588:PPT65711 PZP65588:PZP65711 QJL65588:QJL65711 QTH65588:QTH65711 RDD65588:RDD65711 RMZ65588:RMZ65711 RWV65588:RWV65711 SGR65588:SGR65711 SQN65588:SQN65711 TAJ65588:TAJ65711 TKF65588:TKF65711 TUB65588:TUB65711 UDX65588:UDX65711 UNT65588:UNT65711 UXP65588:UXP65711 VHL65588:VHL65711 VRH65588:VRH65711 WBD65588:WBD65711 WKZ65588:WKZ65711 WUV65588:WUV65711 D130909:E131032 IJ131124:IJ131247 SF131124:SF131247 ACB131124:ACB131247 ALX131124:ALX131247 AVT131124:AVT131247 BFP131124:BFP131247 BPL131124:BPL131247 BZH131124:BZH131247 CJD131124:CJD131247 CSZ131124:CSZ131247 DCV131124:DCV131247 DMR131124:DMR131247 DWN131124:DWN131247 EGJ131124:EGJ131247 EQF131124:EQF131247 FAB131124:FAB131247 FJX131124:FJX131247 FTT131124:FTT131247 GDP131124:GDP131247 GNL131124:GNL131247 GXH131124:GXH131247 HHD131124:HHD131247 HQZ131124:HQZ131247 IAV131124:IAV131247 IKR131124:IKR131247 IUN131124:IUN131247 JEJ131124:JEJ131247 JOF131124:JOF131247 JYB131124:JYB131247 KHX131124:KHX131247 KRT131124:KRT131247 LBP131124:LBP131247 LLL131124:LLL131247 LVH131124:LVH131247 MFD131124:MFD131247 MOZ131124:MOZ131247 MYV131124:MYV131247 NIR131124:NIR131247 NSN131124:NSN131247 OCJ131124:OCJ131247 OMF131124:OMF131247 OWB131124:OWB131247 PFX131124:PFX131247 PPT131124:PPT131247 PZP131124:PZP131247 QJL131124:QJL131247 QTH131124:QTH131247 RDD131124:RDD131247 RMZ131124:RMZ131247 RWV131124:RWV131247 SGR131124:SGR131247 SQN131124:SQN131247 TAJ131124:TAJ131247 TKF131124:TKF131247 TUB131124:TUB131247 UDX131124:UDX131247 UNT131124:UNT131247 UXP131124:UXP131247 VHL131124:VHL131247 VRH131124:VRH131247 WBD131124:WBD131247 WKZ131124:WKZ131247 WUV131124:WUV131247 D196445:E196568 IJ196660:IJ196783 SF196660:SF196783 ACB196660:ACB196783 ALX196660:ALX196783 AVT196660:AVT196783 BFP196660:BFP196783 BPL196660:BPL196783 BZH196660:BZH196783 CJD196660:CJD196783 CSZ196660:CSZ196783 DCV196660:DCV196783 DMR196660:DMR196783 DWN196660:DWN196783 EGJ196660:EGJ196783 EQF196660:EQF196783 FAB196660:FAB196783 FJX196660:FJX196783 FTT196660:FTT196783 GDP196660:GDP196783 GNL196660:GNL196783 GXH196660:GXH196783 HHD196660:HHD196783 HQZ196660:HQZ196783 IAV196660:IAV196783 IKR196660:IKR196783 IUN196660:IUN196783 JEJ196660:JEJ196783 JOF196660:JOF196783 JYB196660:JYB196783 KHX196660:KHX196783 KRT196660:KRT196783 LBP196660:LBP196783 LLL196660:LLL196783 LVH196660:LVH196783 MFD196660:MFD196783 MOZ196660:MOZ196783 MYV196660:MYV196783 NIR196660:NIR196783 NSN196660:NSN196783 OCJ196660:OCJ196783 OMF196660:OMF196783 OWB196660:OWB196783 PFX196660:PFX196783 PPT196660:PPT196783 PZP196660:PZP196783 QJL196660:QJL196783 QTH196660:QTH196783 RDD196660:RDD196783 RMZ196660:RMZ196783 RWV196660:RWV196783 SGR196660:SGR196783 SQN196660:SQN196783 TAJ196660:TAJ196783 TKF196660:TKF196783 TUB196660:TUB196783 UDX196660:UDX196783 UNT196660:UNT196783 UXP196660:UXP196783 VHL196660:VHL196783 VRH196660:VRH196783 WBD196660:WBD196783 WKZ196660:WKZ196783 WUV196660:WUV196783 D261981:E262104 IJ262196:IJ262319 SF262196:SF262319 ACB262196:ACB262319 ALX262196:ALX262319 AVT262196:AVT262319 BFP262196:BFP262319 BPL262196:BPL262319 BZH262196:BZH262319 CJD262196:CJD262319 CSZ262196:CSZ262319 DCV262196:DCV262319 DMR262196:DMR262319 DWN262196:DWN262319 EGJ262196:EGJ262319 EQF262196:EQF262319 FAB262196:FAB262319 FJX262196:FJX262319 FTT262196:FTT262319 GDP262196:GDP262319 GNL262196:GNL262319 GXH262196:GXH262319 HHD262196:HHD262319 HQZ262196:HQZ262319 IAV262196:IAV262319 IKR262196:IKR262319 IUN262196:IUN262319 JEJ262196:JEJ262319 JOF262196:JOF262319 JYB262196:JYB262319 KHX262196:KHX262319 KRT262196:KRT262319 LBP262196:LBP262319 LLL262196:LLL262319 LVH262196:LVH262319 MFD262196:MFD262319 MOZ262196:MOZ262319 MYV262196:MYV262319 NIR262196:NIR262319 NSN262196:NSN262319 OCJ262196:OCJ262319 OMF262196:OMF262319 OWB262196:OWB262319 PFX262196:PFX262319 PPT262196:PPT262319 PZP262196:PZP262319 QJL262196:QJL262319 QTH262196:QTH262319 RDD262196:RDD262319 RMZ262196:RMZ262319 RWV262196:RWV262319 SGR262196:SGR262319 SQN262196:SQN262319 TAJ262196:TAJ262319 TKF262196:TKF262319 TUB262196:TUB262319 UDX262196:UDX262319 UNT262196:UNT262319 UXP262196:UXP262319 VHL262196:VHL262319 VRH262196:VRH262319 WBD262196:WBD262319 WKZ262196:WKZ262319 WUV262196:WUV262319 D327517:E327640 IJ327732:IJ327855 SF327732:SF327855 ACB327732:ACB327855 ALX327732:ALX327855 AVT327732:AVT327855 BFP327732:BFP327855 BPL327732:BPL327855 BZH327732:BZH327855 CJD327732:CJD327855 CSZ327732:CSZ327855 DCV327732:DCV327855 DMR327732:DMR327855 DWN327732:DWN327855 EGJ327732:EGJ327855 EQF327732:EQF327855 FAB327732:FAB327855 FJX327732:FJX327855 FTT327732:FTT327855 GDP327732:GDP327855 GNL327732:GNL327855 GXH327732:GXH327855 HHD327732:HHD327855 HQZ327732:HQZ327855 IAV327732:IAV327855 IKR327732:IKR327855 IUN327732:IUN327855 JEJ327732:JEJ327855 JOF327732:JOF327855 JYB327732:JYB327855 KHX327732:KHX327855 KRT327732:KRT327855 LBP327732:LBP327855 LLL327732:LLL327855 LVH327732:LVH327855 MFD327732:MFD327855 MOZ327732:MOZ327855 MYV327732:MYV327855 NIR327732:NIR327855 NSN327732:NSN327855 OCJ327732:OCJ327855 OMF327732:OMF327855 OWB327732:OWB327855 PFX327732:PFX327855 PPT327732:PPT327855 PZP327732:PZP327855 QJL327732:QJL327855 QTH327732:QTH327855 RDD327732:RDD327855 RMZ327732:RMZ327855 RWV327732:RWV327855 SGR327732:SGR327855 SQN327732:SQN327855 TAJ327732:TAJ327855 TKF327732:TKF327855 TUB327732:TUB327855 UDX327732:UDX327855 UNT327732:UNT327855 UXP327732:UXP327855 VHL327732:VHL327855 VRH327732:VRH327855 WBD327732:WBD327855 WKZ327732:WKZ327855 WUV327732:WUV327855 D393053:E393176 IJ393268:IJ393391 SF393268:SF393391 ACB393268:ACB393391 ALX393268:ALX393391 AVT393268:AVT393391 BFP393268:BFP393391 BPL393268:BPL393391 BZH393268:BZH393391 CJD393268:CJD393391 CSZ393268:CSZ393391 DCV393268:DCV393391 DMR393268:DMR393391 DWN393268:DWN393391 EGJ393268:EGJ393391 EQF393268:EQF393391 FAB393268:FAB393391 FJX393268:FJX393391 FTT393268:FTT393391 GDP393268:GDP393391 GNL393268:GNL393391 GXH393268:GXH393391 HHD393268:HHD393391 HQZ393268:HQZ393391 IAV393268:IAV393391 IKR393268:IKR393391 IUN393268:IUN393391 JEJ393268:JEJ393391 JOF393268:JOF393391 JYB393268:JYB393391 KHX393268:KHX393391 KRT393268:KRT393391 LBP393268:LBP393391 LLL393268:LLL393391 LVH393268:LVH393391 MFD393268:MFD393391 MOZ393268:MOZ393391 MYV393268:MYV393391 NIR393268:NIR393391 NSN393268:NSN393391 OCJ393268:OCJ393391 OMF393268:OMF393391 OWB393268:OWB393391 PFX393268:PFX393391 PPT393268:PPT393391 PZP393268:PZP393391 QJL393268:QJL393391 QTH393268:QTH393391 RDD393268:RDD393391 RMZ393268:RMZ393391 RWV393268:RWV393391 SGR393268:SGR393391 SQN393268:SQN393391 TAJ393268:TAJ393391 TKF393268:TKF393391 TUB393268:TUB393391 UDX393268:UDX393391 UNT393268:UNT393391 UXP393268:UXP393391 VHL393268:VHL393391 VRH393268:VRH393391 WBD393268:WBD393391 WKZ393268:WKZ393391 WUV393268:WUV393391 D458589:E458712 IJ458804:IJ458927 SF458804:SF458927 ACB458804:ACB458927 ALX458804:ALX458927 AVT458804:AVT458927 BFP458804:BFP458927 BPL458804:BPL458927 BZH458804:BZH458927 CJD458804:CJD458927 CSZ458804:CSZ458927 DCV458804:DCV458927 DMR458804:DMR458927 DWN458804:DWN458927 EGJ458804:EGJ458927 EQF458804:EQF458927 FAB458804:FAB458927 FJX458804:FJX458927 FTT458804:FTT458927 GDP458804:GDP458927 GNL458804:GNL458927 GXH458804:GXH458927 HHD458804:HHD458927 HQZ458804:HQZ458927 IAV458804:IAV458927 IKR458804:IKR458927 IUN458804:IUN458927 JEJ458804:JEJ458927 JOF458804:JOF458927 JYB458804:JYB458927 KHX458804:KHX458927 KRT458804:KRT458927 LBP458804:LBP458927 LLL458804:LLL458927 LVH458804:LVH458927 MFD458804:MFD458927 MOZ458804:MOZ458927 MYV458804:MYV458927 NIR458804:NIR458927 NSN458804:NSN458927 OCJ458804:OCJ458927 OMF458804:OMF458927 OWB458804:OWB458927 PFX458804:PFX458927 PPT458804:PPT458927 PZP458804:PZP458927 QJL458804:QJL458927 QTH458804:QTH458927 RDD458804:RDD458927 RMZ458804:RMZ458927 RWV458804:RWV458927 SGR458804:SGR458927 SQN458804:SQN458927 TAJ458804:TAJ458927 TKF458804:TKF458927 TUB458804:TUB458927 UDX458804:UDX458927 UNT458804:UNT458927 UXP458804:UXP458927 VHL458804:VHL458927 VRH458804:VRH458927 WBD458804:WBD458927 WKZ458804:WKZ458927 WUV458804:WUV458927 D524125:E524248 IJ524340:IJ524463 SF524340:SF524463 ACB524340:ACB524463 ALX524340:ALX524463 AVT524340:AVT524463 BFP524340:BFP524463 BPL524340:BPL524463 BZH524340:BZH524463 CJD524340:CJD524463 CSZ524340:CSZ524463 DCV524340:DCV524463 DMR524340:DMR524463 DWN524340:DWN524463 EGJ524340:EGJ524463 EQF524340:EQF524463 FAB524340:FAB524463 FJX524340:FJX524463 FTT524340:FTT524463 GDP524340:GDP524463 GNL524340:GNL524463 GXH524340:GXH524463 HHD524340:HHD524463 HQZ524340:HQZ524463 IAV524340:IAV524463 IKR524340:IKR524463 IUN524340:IUN524463 JEJ524340:JEJ524463 JOF524340:JOF524463 JYB524340:JYB524463 KHX524340:KHX524463 KRT524340:KRT524463 LBP524340:LBP524463 LLL524340:LLL524463 LVH524340:LVH524463 MFD524340:MFD524463 MOZ524340:MOZ524463 MYV524340:MYV524463 NIR524340:NIR524463 NSN524340:NSN524463 OCJ524340:OCJ524463 OMF524340:OMF524463 OWB524340:OWB524463 PFX524340:PFX524463 PPT524340:PPT524463 PZP524340:PZP524463 QJL524340:QJL524463 QTH524340:QTH524463 RDD524340:RDD524463 RMZ524340:RMZ524463 RWV524340:RWV524463 SGR524340:SGR524463 SQN524340:SQN524463 TAJ524340:TAJ524463 TKF524340:TKF524463 TUB524340:TUB524463 UDX524340:UDX524463 UNT524340:UNT524463 UXP524340:UXP524463 VHL524340:VHL524463 VRH524340:VRH524463 WBD524340:WBD524463 WKZ524340:WKZ524463 WUV524340:WUV524463 D589661:E589784 IJ589876:IJ589999 SF589876:SF589999 ACB589876:ACB589999 ALX589876:ALX589999 AVT589876:AVT589999 BFP589876:BFP589999 BPL589876:BPL589999 BZH589876:BZH589999 CJD589876:CJD589999 CSZ589876:CSZ589999 DCV589876:DCV589999 DMR589876:DMR589999 DWN589876:DWN589999 EGJ589876:EGJ589999 EQF589876:EQF589999 FAB589876:FAB589999 FJX589876:FJX589999 FTT589876:FTT589999 GDP589876:GDP589999 GNL589876:GNL589999 GXH589876:GXH589999 HHD589876:HHD589999 HQZ589876:HQZ589999 IAV589876:IAV589999 IKR589876:IKR589999 IUN589876:IUN589999 JEJ589876:JEJ589999 JOF589876:JOF589999 JYB589876:JYB589999 KHX589876:KHX589999 KRT589876:KRT589999 LBP589876:LBP589999 LLL589876:LLL589999 LVH589876:LVH589999 MFD589876:MFD589999 MOZ589876:MOZ589999 MYV589876:MYV589999 NIR589876:NIR589999 NSN589876:NSN589999 OCJ589876:OCJ589999 OMF589876:OMF589999 OWB589876:OWB589999 PFX589876:PFX589999 PPT589876:PPT589999 PZP589876:PZP589999 QJL589876:QJL589999 QTH589876:QTH589999 RDD589876:RDD589999 RMZ589876:RMZ589999 RWV589876:RWV589999 SGR589876:SGR589999 SQN589876:SQN589999 TAJ589876:TAJ589999 TKF589876:TKF589999 TUB589876:TUB589999 UDX589876:UDX589999 UNT589876:UNT589999 UXP589876:UXP589999 VHL589876:VHL589999 VRH589876:VRH589999 WBD589876:WBD589999 WKZ589876:WKZ589999 WUV589876:WUV589999 D655197:E655320 IJ655412:IJ655535 SF655412:SF655535 ACB655412:ACB655535 ALX655412:ALX655535 AVT655412:AVT655535 BFP655412:BFP655535 BPL655412:BPL655535 BZH655412:BZH655535 CJD655412:CJD655535 CSZ655412:CSZ655535 DCV655412:DCV655535 DMR655412:DMR655535 DWN655412:DWN655535 EGJ655412:EGJ655535 EQF655412:EQF655535 FAB655412:FAB655535 FJX655412:FJX655535 FTT655412:FTT655535 GDP655412:GDP655535 GNL655412:GNL655535 GXH655412:GXH655535 HHD655412:HHD655535 HQZ655412:HQZ655535 IAV655412:IAV655535 IKR655412:IKR655535 IUN655412:IUN655535 JEJ655412:JEJ655535 JOF655412:JOF655535 JYB655412:JYB655535 KHX655412:KHX655535 KRT655412:KRT655535 LBP655412:LBP655535 LLL655412:LLL655535 LVH655412:LVH655535 MFD655412:MFD655535 MOZ655412:MOZ655535 MYV655412:MYV655535 NIR655412:NIR655535 NSN655412:NSN655535 OCJ655412:OCJ655535 OMF655412:OMF655535 OWB655412:OWB655535 PFX655412:PFX655535 PPT655412:PPT655535 PZP655412:PZP655535 QJL655412:QJL655535 QTH655412:QTH655535 RDD655412:RDD655535 RMZ655412:RMZ655535 RWV655412:RWV655535 SGR655412:SGR655535 SQN655412:SQN655535 TAJ655412:TAJ655535 TKF655412:TKF655535 TUB655412:TUB655535 UDX655412:UDX655535 UNT655412:UNT655535 UXP655412:UXP655535 VHL655412:VHL655535 VRH655412:VRH655535 WBD655412:WBD655535 WKZ655412:WKZ655535 WUV655412:WUV655535 D720733:E720856 IJ720948:IJ721071 SF720948:SF721071 ACB720948:ACB721071 ALX720948:ALX721071 AVT720948:AVT721071 BFP720948:BFP721071 BPL720948:BPL721071 BZH720948:BZH721071 CJD720948:CJD721071 CSZ720948:CSZ721071 DCV720948:DCV721071 DMR720948:DMR721071 DWN720948:DWN721071 EGJ720948:EGJ721071 EQF720948:EQF721071 FAB720948:FAB721071 FJX720948:FJX721071 FTT720948:FTT721071 GDP720948:GDP721071 GNL720948:GNL721071 GXH720948:GXH721071 HHD720948:HHD721071 HQZ720948:HQZ721071 IAV720948:IAV721071 IKR720948:IKR721071 IUN720948:IUN721071 JEJ720948:JEJ721071 JOF720948:JOF721071 JYB720948:JYB721071 KHX720948:KHX721071 KRT720948:KRT721071 LBP720948:LBP721071 LLL720948:LLL721071 LVH720948:LVH721071 MFD720948:MFD721071 MOZ720948:MOZ721071 MYV720948:MYV721071 NIR720948:NIR721071 NSN720948:NSN721071 OCJ720948:OCJ721071 OMF720948:OMF721071 OWB720948:OWB721071 PFX720948:PFX721071 PPT720948:PPT721071 PZP720948:PZP721071 QJL720948:QJL721071 QTH720948:QTH721071 RDD720948:RDD721071 RMZ720948:RMZ721071 RWV720948:RWV721071 SGR720948:SGR721071 SQN720948:SQN721071 TAJ720948:TAJ721071 TKF720948:TKF721071 TUB720948:TUB721071 UDX720948:UDX721071 UNT720948:UNT721071 UXP720948:UXP721071 VHL720948:VHL721071 VRH720948:VRH721071 WBD720948:WBD721071 WKZ720948:WKZ721071 WUV720948:WUV721071 D786269:E786392 IJ786484:IJ786607 SF786484:SF786607 ACB786484:ACB786607 ALX786484:ALX786607 AVT786484:AVT786607 BFP786484:BFP786607 BPL786484:BPL786607 BZH786484:BZH786607 CJD786484:CJD786607 CSZ786484:CSZ786607 DCV786484:DCV786607 DMR786484:DMR786607 DWN786484:DWN786607 EGJ786484:EGJ786607 EQF786484:EQF786607 FAB786484:FAB786607 FJX786484:FJX786607 FTT786484:FTT786607 GDP786484:GDP786607 GNL786484:GNL786607 GXH786484:GXH786607 HHD786484:HHD786607 HQZ786484:HQZ786607 IAV786484:IAV786607 IKR786484:IKR786607 IUN786484:IUN786607 JEJ786484:JEJ786607 JOF786484:JOF786607 JYB786484:JYB786607 KHX786484:KHX786607 KRT786484:KRT786607 LBP786484:LBP786607 LLL786484:LLL786607 LVH786484:LVH786607 MFD786484:MFD786607 MOZ786484:MOZ786607 MYV786484:MYV786607 NIR786484:NIR786607 NSN786484:NSN786607 OCJ786484:OCJ786607 OMF786484:OMF786607 OWB786484:OWB786607 PFX786484:PFX786607 PPT786484:PPT786607 PZP786484:PZP786607 QJL786484:QJL786607 QTH786484:QTH786607 RDD786484:RDD786607 RMZ786484:RMZ786607 RWV786484:RWV786607 SGR786484:SGR786607 SQN786484:SQN786607 TAJ786484:TAJ786607 TKF786484:TKF786607 TUB786484:TUB786607 UDX786484:UDX786607 UNT786484:UNT786607 UXP786484:UXP786607 VHL786484:VHL786607 VRH786484:VRH786607 WBD786484:WBD786607 WKZ786484:WKZ786607 WUV786484:WUV786607 D851805:E851928 IJ852020:IJ852143 SF852020:SF852143 ACB852020:ACB852143 ALX852020:ALX852143 AVT852020:AVT852143 BFP852020:BFP852143 BPL852020:BPL852143 BZH852020:BZH852143 CJD852020:CJD852143 CSZ852020:CSZ852143 DCV852020:DCV852143 DMR852020:DMR852143 DWN852020:DWN852143 EGJ852020:EGJ852143 EQF852020:EQF852143 FAB852020:FAB852143 FJX852020:FJX852143 FTT852020:FTT852143 GDP852020:GDP852143 GNL852020:GNL852143 GXH852020:GXH852143 HHD852020:HHD852143 HQZ852020:HQZ852143 IAV852020:IAV852143 IKR852020:IKR852143 IUN852020:IUN852143 JEJ852020:JEJ852143 JOF852020:JOF852143 JYB852020:JYB852143 KHX852020:KHX852143 KRT852020:KRT852143 LBP852020:LBP852143 LLL852020:LLL852143 LVH852020:LVH852143 MFD852020:MFD852143 MOZ852020:MOZ852143 MYV852020:MYV852143 NIR852020:NIR852143 NSN852020:NSN852143 OCJ852020:OCJ852143 OMF852020:OMF852143 OWB852020:OWB852143 PFX852020:PFX852143 PPT852020:PPT852143 PZP852020:PZP852143 QJL852020:QJL852143 QTH852020:QTH852143 RDD852020:RDD852143 RMZ852020:RMZ852143 RWV852020:RWV852143 SGR852020:SGR852143 SQN852020:SQN852143 TAJ852020:TAJ852143 TKF852020:TKF852143 TUB852020:TUB852143 UDX852020:UDX852143 UNT852020:UNT852143 UXP852020:UXP852143 VHL852020:VHL852143 VRH852020:VRH852143 WBD852020:WBD852143 WKZ852020:WKZ852143 WUV852020:WUV852143 D917341:E917464 IJ917556:IJ917679 SF917556:SF917679 ACB917556:ACB917679 ALX917556:ALX917679 AVT917556:AVT917679 BFP917556:BFP917679 BPL917556:BPL917679 BZH917556:BZH917679 CJD917556:CJD917679 CSZ917556:CSZ917679 DCV917556:DCV917679 DMR917556:DMR917679 DWN917556:DWN917679 EGJ917556:EGJ917679 EQF917556:EQF917679 FAB917556:FAB917679 FJX917556:FJX917679 FTT917556:FTT917679 GDP917556:GDP917679 GNL917556:GNL917679 GXH917556:GXH917679 HHD917556:HHD917679 HQZ917556:HQZ917679 IAV917556:IAV917679 IKR917556:IKR917679 IUN917556:IUN917679 JEJ917556:JEJ917679 JOF917556:JOF917679 JYB917556:JYB917679 KHX917556:KHX917679 KRT917556:KRT917679 LBP917556:LBP917679 LLL917556:LLL917679 LVH917556:LVH917679 MFD917556:MFD917679 MOZ917556:MOZ917679 MYV917556:MYV917679 NIR917556:NIR917679 NSN917556:NSN917679 OCJ917556:OCJ917679 OMF917556:OMF917679 OWB917556:OWB917679 PFX917556:PFX917679 PPT917556:PPT917679 PZP917556:PZP917679 QJL917556:QJL917679 QTH917556:QTH917679 RDD917556:RDD917679 RMZ917556:RMZ917679 RWV917556:RWV917679 SGR917556:SGR917679 SQN917556:SQN917679 TAJ917556:TAJ917679 TKF917556:TKF917679 TUB917556:TUB917679 UDX917556:UDX917679 UNT917556:UNT917679 UXP917556:UXP917679 VHL917556:VHL917679 VRH917556:VRH917679 WBD917556:WBD917679 WKZ917556:WKZ917679 WUV917556:WUV917679 D982877:E983000 IJ983092:IJ983215 SF983092:SF983215 ACB983092:ACB983215 ALX983092:ALX983215 AVT983092:AVT983215 BFP983092:BFP983215 BPL983092:BPL983215 BZH983092:BZH983215 CJD983092:CJD983215 CSZ983092:CSZ983215 DCV983092:DCV983215 DMR983092:DMR983215 DWN983092:DWN983215 EGJ983092:EGJ983215 EQF983092:EQF983215 FAB983092:FAB983215 FJX983092:FJX983215 FTT983092:FTT983215 GDP983092:GDP983215 GNL983092:GNL983215 GXH983092:GXH983215 HHD983092:HHD983215 HQZ983092:HQZ983215 IAV983092:IAV983215 IKR983092:IKR983215 IUN983092:IUN983215 JEJ983092:JEJ983215 JOF983092:JOF983215 JYB983092:JYB983215 KHX983092:KHX983215 KRT983092:KRT983215 LBP983092:LBP983215 LLL983092:LLL983215 LVH983092:LVH983215 MFD983092:MFD983215 MOZ983092:MOZ983215 MYV983092:MYV983215 NIR983092:NIR983215 NSN983092:NSN983215 OCJ983092:OCJ983215 OMF983092:OMF983215 OWB983092:OWB983215 PFX983092:PFX983215 PPT983092:PPT983215 PZP983092:PZP983215 QJL983092:QJL983215 QTH983092:QTH983215 RDD983092:RDD983215 RMZ983092:RMZ983215 RWV983092:RWV983215 SGR983092:SGR983215 SQN983092:SQN983215 TAJ983092:TAJ983215 TKF983092:TKF983215 TUB983092:TUB983215 UDX983092:UDX983215 UNT983092:UNT983215 UXP983092:UXP983215 VHL983092:VHL983215 VRH983092:VRH983215 WBD983092:WBD983215 WKZ983092:WKZ983215 WUV6:WUV34 WKZ6:WKZ34 WBD6:WBD34 VRH6:VRH34 VHL6:VHL34 UXP6:UXP34 UNT6:UNT34 UDX6:UDX34 TUB6:TUB34 TKF6:TKF34 TAJ6:TAJ34 SQN6:SQN34 SGR6:SGR34 RWV6:RWV34 RMZ6:RMZ34 RDD6:RDD34 QTH6:QTH34 QJL6:QJL34 PZP6:PZP34 PPT6:PPT34 PFX6:PFX34 OWB6:OWB34 OMF6:OMF34 OCJ6:OCJ34 NSN6:NSN34 NIR6:NIR34 MYV6:MYV34 MOZ6:MOZ34 MFD6:MFD34 LVH6:LVH34 LLL6:LLL34 LBP6:LBP34 KRT6:KRT34 KHX6:KHX34 JYB6:JYB34 JOF6:JOF34 JEJ6:JEJ34 IUN6:IUN34 IKR6:IKR34 IAV6:IAV34 HQZ6:HQZ34 HHD6:HHD34 GXH6:GXH34 GNL6:GNL34 GDP6:GDP34 FTT6:FTT34 FJX6:FJX34 FAB6:FAB34 EQF6:EQF34 EGJ6:EGJ34 DWN6:DWN34 DMR6:DMR34 DCV6:DCV34 CSZ6:CSZ34 CJD6:CJD34 BZH6:BZH34 BPL6:BPL34 BFP6:BFP34 AVT6:AVT34 ALX6:ALX34 ACB6:ACB34 SF6:SF34 IJ6:IJ34 D275:D310 D136:D225 D479:E507 D328:D464 WUV55:WUV176 WKZ55:WKZ176 WBD55:WBD176 VRH55:VRH176 VHL55:VHL176 UXP55:UXP176 UNT55:UNT176 UDX55:UDX176 TUB55:TUB176 TKF55:TKF176 TAJ55:TAJ176 SQN55:SQN176 SGR55:SGR176 RWV55:RWV176 RMZ55:RMZ176 RDD55:RDD176 QTH55:QTH176 QJL55:QJL176 PZP55:PZP176 PPT55:PPT176 PFX55:PFX176 OWB55:OWB176 OMF55:OMF176 OCJ55:OCJ176 NSN55:NSN176 NIR55:NIR176 MYV55:MYV176 MOZ55:MOZ176 MFD55:MFD176 LVH55:LVH176 LLL55:LLL176 LBP55:LBP176 KRT55:KRT176 KHX55:KHX176 JYB55:JYB176 JOF55:JOF176 JEJ55:JEJ176 IUN55:IUN176 IKR55:IKR176 IAV55:IAV176 HQZ55:HQZ176 HHD55:HHD176 GXH55:GXH176 GNL55:GNL176 GDP55:GDP176 FTT55:FTT176 FJX55:FJX176 FAB55:FAB176 EQF55:EQF176 EGJ55:EGJ176 DWN55:DWN176 DMR55:DMR176 DCV55:DCV176 CSZ55:CSZ176 CJD55:CJD176 BZH55:BZH176 BPL55:BPL176 BFP55:BFP176 AVT55:AVT176 ALX55:ALX176 ACB55:ACB176 SF55:SF176 IJ55:IJ176 D237:D272 D8:D132" xr:uid="{0F8319F3-AD52-4B5A-827E-A38AC4661097}">
      <formula1>"INVERSIÓN,GESTIÓN"</formula1>
    </dataValidation>
    <dataValidation type="list" allowBlank="1" showInputMessage="1" showErrorMessage="1" sqref="B8:B103 B503 B506:B507 B481:B493" xr:uid="{BD2F4A1F-82CA-4F15-A575-99AC96496598}">
      <formula1>procesos</formula1>
    </dataValidation>
  </dataValidations>
  <printOptions gridLines="1"/>
  <pageMargins left="0.75" right="0.75" top="1" bottom="1" header="0.5" footer="0.5"/>
  <pageSetup paperSize="9"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B1F6F3-C4DC-41B3-9CAF-78ACB10EE722}">
          <x14:formula1>
            <xm:f>PROYECTOS</xm:f>
          </x14:formula1>
          <xm:sqref>IF65422:IF65476 SB65422:SB65476 ABX65422:ABX65476 ALT65422:ALT65476 AVP65422:AVP65476 BFL65422:BFL65476 BPH65422:BPH65476 BZD65422:BZD65476 CIZ65422:CIZ65476 CSV65422:CSV65476 DCR65422:DCR65476 DMN65422:DMN65476 DWJ65422:DWJ65476 EGF65422:EGF65476 EQB65422:EQB65476 EZX65422:EZX65476 FJT65422:FJT65476 FTP65422:FTP65476 GDL65422:GDL65476 GNH65422:GNH65476 GXD65422:GXD65476 HGZ65422:HGZ65476 HQV65422:HQV65476 IAR65422:IAR65476 IKN65422:IKN65476 IUJ65422:IUJ65476 JEF65422:JEF65476 JOB65422:JOB65476 JXX65422:JXX65476 KHT65422:KHT65476 KRP65422:KRP65476 LBL65422:LBL65476 LLH65422:LLH65476 LVD65422:LVD65476 MEZ65422:MEZ65476 MOV65422:MOV65476 MYR65422:MYR65476 NIN65422:NIN65476 NSJ65422:NSJ65476 OCF65422:OCF65476 OMB65422:OMB65476 OVX65422:OVX65476 PFT65422:PFT65476 PPP65422:PPP65476 PZL65422:PZL65476 QJH65422:QJH65476 QTD65422:QTD65476 RCZ65422:RCZ65476 RMV65422:RMV65476 RWR65422:RWR65476 SGN65422:SGN65476 SQJ65422:SQJ65476 TAF65422:TAF65476 TKB65422:TKB65476 TTX65422:TTX65476 UDT65422:UDT65476 UNP65422:UNP65476 UXL65422:UXL65476 VHH65422:VHH65476 VRD65422:VRD65476 WAZ65422:WAZ65476 WKV65422:WKV65476 WUR65422:WUR65476 IF130958:IF131012 SB130958:SB131012 ABX130958:ABX131012 ALT130958:ALT131012 AVP130958:AVP131012 BFL130958:BFL131012 BPH130958:BPH131012 BZD130958:BZD131012 CIZ130958:CIZ131012 CSV130958:CSV131012 DCR130958:DCR131012 DMN130958:DMN131012 DWJ130958:DWJ131012 EGF130958:EGF131012 EQB130958:EQB131012 EZX130958:EZX131012 FJT130958:FJT131012 FTP130958:FTP131012 GDL130958:GDL131012 GNH130958:GNH131012 GXD130958:GXD131012 HGZ130958:HGZ131012 HQV130958:HQV131012 IAR130958:IAR131012 IKN130958:IKN131012 IUJ130958:IUJ131012 JEF130958:JEF131012 JOB130958:JOB131012 JXX130958:JXX131012 KHT130958:KHT131012 KRP130958:KRP131012 LBL130958:LBL131012 LLH130958:LLH131012 LVD130958:LVD131012 MEZ130958:MEZ131012 MOV130958:MOV131012 MYR130958:MYR131012 NIN130958:NIN131012 NSJ130958:NSJ131012 OCF130958:OCF131012 OMB130958:OMB131012 OVX130958:OVX131012 PFT130958:PFT131012 PPP130958:PPP131012 PZL130958:PZL131012 QJH130958:QJH131012 QTD130958:QTD131012 RCZ130958:RCZ131012 RMV130958:RMV131012 RWR130958:RWR131012 SGN130958:SGN131012 SQJ130958:SQJ131012 TAF130958:TAF131012 TKB130958:TKB131012 TTX130958:TTX131012 UDT130958:UDT131012 UNP130958:UNP131012 UXL130958:UXL131012 VHH130958:VHH131012 VRD130958:VRD131012 WAZ130958:WAZ131012 WKV130958:WKV131012 WUR130958:WUR131012 IF196494:IF196548 SB196494:SB196548 ABX196494:ABX196548 ALT196494:ALT196548 AVP196494:AVP196548 BFL196494:BFL196548 BPH196494:BPH196548 BZD196494:BZD196548 CIZ196494:CIZ196548 CSV196494:CSV196548 DCR196494:DCR196548 DMN196494:DMN196548 DWJ196494:DWJ196548 EGF196494:EGF196548 EQB196494:EQB196548 EZX196494:EZX196548 FJT196494:FJT196548 FTP196494:FTP196548 GDL196494:GDL196548 GNH196494:GNH196548 GXD196494:GXD196548 HGZ196494:HGZ196548 HQV196494:HQV196548 IAR196494:IAR196548 IKN196494:IKN196548 IUJ196494:IUJ196548 JEF196494:JEF196548 JOB196494:JOB196548 JXX196494:JXX196548 KHT196494:KHT196548 KRP196494:KRP196548 LBL196494:LBL196548 LLH196494:LLH196548 LVD196494:LVD196548 MEZ196494:MEZ196548 MOV196494:MOV196548 MYR196494:MYR196548 NIN196494:NIN196548 NSJ196494:NSJ196548 OCF196494:OCF196548 OMB196494:OMB196548 OVX196494:OVX196548 PFT196494:PFT196548 PPP196494:PPP196548 PZL196494:PZL196548 QJH196494:QJH196548 QTD196494:QTD196548 RCZ196494:RCZ196548 RMV196494:RMV196548 RWR196494:RWR196548 SGN196494:SGN196548 SQJ196494:SQJ196548 TAF196494:TAF196548 TKB196494:TKB196548 TTX196494:TTX196548 UDT196494:UDT196548 UNP196494:UNP196548 UXL196494:UXL196548 VHH196494:VHH196548 VRD196494:VRD196548 WAZ196494:WAZ196548 WKV196494:WKV196548 WUR196494:WUR196548 IF262030:IF262084 SB262030:SB262084 ABX262030:ABX262084 ALT262030:ALT262084 AVP262030:AVP262084 BFL262030:BFL262084 BPH262030:BPH262084 BZD262030:BZD262084 CIZ262030:CIZ262084 CSV262030:CSV262084 DCR262030:DCR262084 DMN262030:DMN262084 DWJ262030:DWJ262084 EGF262030:EGF262084 EQB262030:EQB262084 EZX262030:EZX262084 FJT262030:FJT262084 FTP262030:FTP262084 GDL262030:GDL262084 GNH262030:GNH262084 GXD262030:GXD262084 HGZ262030:HGZ262084 HQV262030:HQV262084 IAR262030:IAR262084 IKN262030:IKN262084 IUJ262030:IUJ262084 JEF262030:JEF262084 JOB262030:JOB262084 JXX262030:JXX262084 KHT262030:KHT262084 KRP262030:KRP262084 LBL262030:LBL262084 LLH262030:LLH262084 LVD262030:LVD262084 MEZ262030:MEZ262084 MOV262030:MOV262084 MYR262030:MYR262084 NIN262030:NIN262084 NSJ262030:NSJ262084 OCF262030:OCF262084 OMB262030:OMB262084 OVX262030:OVX262084 PFT262030:PFT262084 PPP262030:PPP262084 PZL262030:PZL262084 QJH262030:QJH262084 QTD262030:QTD262084 RCZ262030:RCZ262084 RMV262030:RMV262084 RWR262030:RWR262084 SGN262030:SGN262084 SQJ262030:SQJ262084 TAF262030:TAF262084 TKB262030:TKB262084 TTX262030:TTX262084 UDT262030:UDT262084 UNP262030:UNP262084 UXL262030:UXL262084 VHH262030:VHH262084 VRD262030:VRD262084 WAZ262030:WAZ262084 WKV262030:WKV262084 WUR262030:WUR262084 IF327566:IF327620 SB327566:SB327620 ABX327566:ABX327620 ALT327566:ALT327620 AVP327566:AVP327620 BFL327566:BFL327620 BPH327566:BPH327620 BZD327566:BZD327620 CIZ327566:CIZ327620 CSV327566:CSV327620 DCR327566:DCR327620 DMN327566:DMN327620 DWJ327566:DWJ327620 EGF327566:EGF327620 EQB327566:EQB327620 EZX327566:EZX327620 FJT327566:FJT327620 FTP327566:FTP327620 GDL327566:GDL327620 GNH327566:GNH327620 GXD327566:GXD327620 HGZ327566:HGZ327620 HQV327566:HQV327620 IAR327566:IAR327620 IKN327566:IKN327620 IUJ327566:IUJ327620 JEF327566:JEF327620 JOB327566:JOB327620 JXX327566:JXX327620 KHT327566:KHT327620 KRP327566:KRP327620 LBL327566:LBL327620 LLH327566:LLH327620 LVD327566:LVD327620 MEZ327566:MEZ327620 MOV327566:MOV327620 MYR327566:MYR327620 NIN327566:NIN327620 NSJ327566:NSJ327620 OCF327566:OCF327620 OMB327566:OMB327620 OVX327566:OVX327620 PFT327566:PFT327620 PPP327566:PPP327620 PZL327566:PZL327620 QJH327566:QJH327620 QTD327566:QTD327620 RCZ327566:RCZ327620 RMV327566:RMV327620 RWR327566:RWR327620 SGN327566:SGN327620 SQJ327566:SQJ327620 TAF327566:TAF327620 TKB327566:TKB327620 TTX327566:TTX327620 UDT327566:UDT327620 UNP327566:UNP327620 UXL327566:UXL327620 VHH327566:VHH327620 VRD327566:VRD327620 WAZ327566:WAZ327620 WKV327566:WKV327620 WUR327566:WUR327620 IF393102:IF393156 SB393102:SB393156 ABX393102:ABX393156 ALT393102:ALT393156 AVP393102:AVP393156 BFL393102:BFL393156 BPH393102:BPH393156 BZD393102:BZD393156 CIZ393102:CIZ393156 CSV393102:CSV393156 DCR393102:DCR393156 DMN393102:DMN393156 DWJ393102:DWJ393156 EGF393102:EGF393156 EQB393102:EQB393156 EZX393102:EZX393156 FJT393102:FJT393156 FTP393102:FTP393156 GDL393102:GDL393156 GNH393102:GNH393156 GXD393102:GXD393156 HGZ393102:HGZ393156 HQV393102:HQV393156 IAR393102:IAR393156 IKN393102:IKN393156 IUJ393102:IUJ393156 JEF393102:JEF393156 JOB393102:JOB393156 JXX393102:JXX393156 KHT393102:KHT393156 KRP393102:KRP393156 LBL393102:LBL393156 LLH393102:LLH393156 LVD393102:LVD393156 MEZ393102:MEZ393156 MOV393102:MOV393156 MYR393102:MYR393156 NIN393102:NIN393156 NSJ393102:NSJ393156 OCF393102:OCF393156 OMB393102:OMB393156 OVX393102:OVX393156 PFT393102:PFT393156 PPP393102:PPP393156 PZL393102:PZL393156 QJH393102:QJH393156 QTD393102:QTD393156 RCZ393102:RCZ393156 RMV393102:RMV393156 RWR393102:RWR393156 SGN393102:SGN393156 SQJ393102:SQJ393156 TAF393102:TAF393156 TKB393102:TKB393156 TTX393102:TTX393156 UDT393102:UDT393156 UNP393102:UNP393156 UXL393102:UXL393156 VHH393102:VHH393156 VRD393102:VRD393156 WAZ393102:WAZ393156 WKV393102:WKV393156 WUR393102:WUR393156 IF458638:IF458692 SB458638:SB458692 ABX458638:ABX458692 ALT458638:ALT458692 AVP458638:AVP458692 BFL458638:BFL458692 BPH458638:BPH458692 BZD458638:BZD458692 CIZ458638:CIZ458692 CSV458638:CSV458692 DCR458638:DCR458692 DMN458638:DMN458692 DWJ458638:DWJ458692 EGF458638:EGF458692 EQB458638:EQB458692 EZX458638:EZX458692 FJT458638:FJT458692 FTP458638:FTP458692 GDL458638:GDL458692 GNH458638:GNH458692 GXD458638:GXD458692 HGZ458638:HGZ458692 HQV458638:HQV458692 IAR458638:IAR458692 IKN458638:IKN458692 IUJ458638:IUJ458692 JEF458638:JEF458692 JOB458638:JOB458692 JXX458638:JXX458692 KHT458638:KHT458692 KRP458638:KRP458692 LBL458638:LBL458692 LLH458638:LLH458692 LVD458638:LVD458692 MEZ458638:MEZ458692 MOV458638:MOV458692 MYR458638:MYR458692 NIN458638:NIN458692 NSJ458638:NSJ458692 OCF458638:OCF458692 OMB458638:OMB458692 OVX458638:OVX458692 PFT458638:PFT458692 PPP458638:PPP458692 PZL458638:PZL458692 QJH458638:QJH458692 QTD458638:QTD458692 RCZ458638:RCZ458692 RMV458638:RMV458692 RWR458638:RWR458692 SGN458638:SGN458692 SQJ458638:SQJ458692 TAF458638:TAF458692 TKB458638:TKB458692 TTX458638:TTX458692 UDT458638:UDT458692 UNP458638:UNP458692 UXL458638:UXL458692 VHH458638:VHH458692 VRD458638:VRD458692 WAZ458638:WAZ458692 WKV458638:WKV458692 WUR458638:WUR458692 IF524174:IF524228 SB524174:SB524228 ABX524174:ABX524228 ALT524174:ALT524228 AVP524174:AVP524228 BFL524174:BFL524228 BPH524174:BPH524228 BZD524174:BZD524228 CIZ524174:CIZ524228 CSV524174:CSV524228 DCR524174:DCR524228 DMN524174:DMN524228 DWJ524174:DWJ524228 EGF524174:EGF524228 EQB524174:EQB524228 EZX524174:EZX524228 FJT524174:FJT524228 FTP524174:FTP524228 GDL524174:GDL524228 GNH524174:GNH524228 GXD524174:GXD524228 HGZ524174:HGZ524228 HQV524174:HQV524228 IAR524174:IAR524228 IKN524174:IKN524228 IUJ524174:IUJ524228 JEF524174:JEF524228 JOB524174:JOB524228 JXX524174:JXX524228 KHT524174:KHT524228 KRP524174:KRP524228 LBL524174:LBL524228 LLH524174:LLH524228 LVD524174:LVD524228 MEZ524174:MEZ524228 MOV524174:MOV524228 MYR524174:MYR524228 NIN524174:NIN524228 NSJ524174:NSJ524228 OCF524174:OCF524228 OMB524174:OMB524228 OVX524174:OVX524228 PFT524174:PFT524228 PPP524174:PPP524228 PZL524174:PZL524228 QJH524174:QJH524228 QTD524174:QTD524228 RCZ524174:RCZ524228 RMV524174:RMV524228 RWR524174:RWR524228 SGN524174:SGN524228 SQJ524174:SQJ524228 TAF524174:TAF524228 TKB524174:TKB524228 TTX524174:TTX524228 UDT524174:UDT524228 UNP524174:UNP524228 UXL524174:UXL524228 VHH524174:VHH524228 VRD524174:VRD524228 WAZ524174:WAZ524228 WKV524174:WKV524228 WUR524174:WUR524228 IF589710:IF589764 SB589710:SB589764 ABX589710:ABX589764 ALT589710:ALT589764 AVP589710:AVP589764 BFL589710:BFL589764 BPH589710:BPH589764 BZD589710:BZD589764 CIZ589710:CIZ589764 CSV589710:CSV589764 DCR589710:DCR589764 DMN589710:DMN589764 DWJ589710:DWJ589764 EGF589710:EGF589764 EQB589710:EQB589764 EZX589710:EZX589764 FJT589710:FJT589764 FTP589710:FTP589764 GDL589710:GDL589764 GNH589710:GNH589764 GXD589710:GXD589764 HGZ589710:HGZ589764 HQV589710:HQV589764 IAR589710:IAR589764 IKN589710:IKN589764 IUJ589710:IUJ589764 JEF589710:JEF589764 JOB589710:JOB589764 JXX589710:JXX589764 KHT589710:KHT589764 KRP589710:KRP589764 LBL589710:LBL589764 LLH589710:LLH589764 LVD589710:LVD589764 MEZ589710:MEZ589764 MOV589710:MOV589764 MYR589710:MYR589764 NIN589710:NIN589764 NSJ589710:NSJ589764 OCF589710:OCF589764 OMB589710:OMB589764 OVX589710:OVX589764 PFT589710:PFT589764 PPP589710:PPP589764 PZL589710:PZL589764 QJH589710:QJH589764 QTD589710:QTD589764 RCZ589710:RCZ589764 RMV589710:RMV589764 RWR589710:RWR589764 SGN589710:SGN589764 SQJ589710:SQJ589764 TAF589710:TAF589764 TKB589710:TKB589764 TTX589710:TTX589764 UDT589710:UDT589764 UNP589710:UNP589764 UXL589710:UXL589764 VHH589710:VHH589764 VRD589710:VRD589764 WAZ589710:WAZ589764 WKV589710:WKV589764 WUR589710:WUR589764 IF655246:IF655300 SB655246:SB655300 ABX655246:ABX655300 ALT655246:ALT655300 AVP655246:AVP655300 BFL655246:BFL655300 BPH655246:BPH655300 BZD655246:BZD655300 CIZ655246:CIZ655300 CSV655246:CSV655300 DCR655246:DCR655300 DMN655246:DMN655300 DWJ655246:DWJ655300 EGF655246:EGF655300 EQB655246:EQB655300 EZX655246:EZX655300 FJT655246:FJT655300 FTP655246:FTP655300 GDL655246:GDL655300 GNH655246:GNH655300 GXD655246:GXD655300 HGZ655246:HGZ655300 HQV655246:HQV655300 IAR655246:IAR655300 IKN655246:IKN655300 IUJ655246:IUJ655300 JEF655246:JEF655300 JOB655246:JOB655300 JXX655246:JXX655300 KHT655246:KHT655300 KRP655246:KRP655300 LBL655246:LBL655300 LLH655246:LLH655300 LVD655246:LVD655300 MEZ655246:MEZ655300 MOV655246:MOV655300 MYR655246:MYR655300 NIN655246:NIN655300 NSJ655246:NSJ655300 OCF655246:OCF655300 OMB655246:OMB655300 OVX655246:OVX655300 PFT655246:PFT655300 PPP655246:PPP655300 PZL655246:PZL655300 QJH655246:QJH655300 QTD655246:QTD655300 RCZ655246:RCZ655300 RMV655246:RMV655300 RWR655246:RWR655300 SGN655246:SGN655300 SQJ655246:SQJ655300 TAF655246:TAF655300 TKB655246:TKB655300 TTX655246:TTX655300 UDT655246:UDT655300 UNP655246:UNP655300 UXL655246:UXL655300 VHH655246:VHH655300 VRD655246:VRD655300 WAZ655246:WAZ655300 WKV655246:WKV655300 WUR655246:WUR655300 IF720782:IF720836 SB720782:SB720836 ABX720782:ABX720836 ALT720782:ALT720836 AVP720782:AVP720836 BFL720782:BFL720836 BPH720782:BPH720836 BZD720782:BZD720836 CIZ720782:CIZ720836 CSV720782:CSV720836 DCR720782:DCR720836 DMN720782:DMN720836 DWJ720782:DWJ720836 EGF720782:EGF720836 EQB720782:EQB720836 EZX720782:EZX720836 FJT720782:FJT720836 FTP720782:FTP720836 GDL720782:GDL720836 GNH720782:GNH720836 GXD720782:GXD720836 HGZ720782:HGZ720836 HQV720782:HQV720836 IAR720782:IAR720836 IKN720782:IKN720836 IUJ720782:IUJ720836 JEF720782:JEF720836 JOB720782:JOB720836 JXX720782:JXX720836 KHT720782:KHT720836 KRP720782:KRP720836 LBL720782:LBL720836 LLH720782:LLH720836 LVD720782:LVD720836 MEZ720782:MEZ720836 MOV720782:MOV720836 MYR720782:MYR720836 NIN720782:NIN720836 NSJ720782:NSJ720836 OCF720782:OCF720836 OMB720782:OMB720836 OVX720782:OVX720836 PFT720782:PFT720836 PPP720782:PPP720836 PZL720782:PZL720836 QJH720782:QJH720836 QTD720782:QTD720836 RCZ720782:RCZ720836 RMV720782:RMV720836 RWR720782:RWR720836 SGN720782:SGN720836 SQJ720782:SQJ720836 TAF720782:TAF720836 TKB720782:TKB720836 TTX720782:TTX720836 UDT720782:UDT720836 UNP720782:UNP720836 UXL720782:UXL720836 VHH720782:VHH720836 VRD720782:VRD720836 WAZ720782:WAZ720836 WKV720782:WKV720836 WUR720782:WUR720836 IF786318:IF786372 SB786318:SB786372 ABX786318:ABX786372 ALT786318:ALT786372 AVP786318:AVP786372 BFL786318:BFL786372 BPH786318:BPH786372 BZD786318:BZD786372 CIZ786318:CIZ786372 CSV786318:CSV786372 DCR786318:DCR786372 DMN786318:DMN786372 DWJ786318:DWJ786372 EGF786318:EGF786372 EQB786318:EQB786372 EZX786318:EZX786372 FJT786318:FJT786372 FTP786318:FTP786372 GDL786318:GDL786372 GNH786318:GNH786372 GXD786318:GXD786372 HGZ786318:HGZ786372 HQV786318:HQV786372 IAR786318:IAR786372 IKN786318:IKN786372 IUJ786318:IUJ786372 JEF786318:JEF786372 JOB786318:JOB786372 JXX786318:JXX786372 KHT786318:KHT786372 KRP786318:KRP786372 LBL786318:LBL786372 LLH786318:LLH786372 LVD786318:LVD786372 MEZ786318:MEZ786372 MOV786318:MOV786372 MYR786318:MYR786372 NIN786318:NIN786372 NSJ786318:NSJ786372 OCF786318:OCF786372 OMB786318:OMB786372 OVX786318:OVX786372 PFT786318:PFT786372 PPP786318:PPP786372 PZL786318:PZL786372 QJH786318:QJH786372 QTD786318:QTD786372 RCZ786318:RCZ786372 RMV786318:RMV786372 RWR786318:RWR786372 SGN786318:SGN786372 SQJ786318:SQJ786372 TAF786318:TAF786372 TKB786318:TKB786372 TTX786318:TTX786372 UDT786318:UDT786372 UNP786318:UNP786372 UXL786318:UXL786372 VHH786318:VHH786372 VRD786318:VRD786372 WAZ786318:WAZ786372 WKV786318:WKV786372 WUR786318:WUR786372 IF851854:IF851908 SB851854:SB851908 ABX851854:ABX851908 ALT851854:ALT851908 AVP851854:AVP851908 BFL851854:BFL851908 BPH851854:BPH851908 BZD851854:BZD851908 CIZ851854:CIZ851908 CSV851854:CSV851908 DCR851854:DCR851908 DMN851854:DMN851908 DWJ851854:DWJ851908 EGF851854:EGF851908 EQB851854:EQB851908 EZX851854:EZX851908 FJT851854:FJT851908 FTP851854:FTP851908 GDL851854:GDL851908 GNH851854:GNH851908 GXD851854:GXD851908 HGZ851854:HGZ851908 HQV851854:HQV851908 IAR851854:IAR851908 IKN851854:IKN851908 IUJ851854:IUJ851908 JEF851854:JEF851908 JOB851854:JOB851908 JXX851854:JXX851908 KHT851854:KHT851908 KRP851854:KRP851908 LBL851854:LBL851908 LLH851854:LLH851908 LVD851854:LVD851908 MEZ851854:MEZ851908 MOV851854:MOV851908 MYR851854:MYR851908 NIN851854:NIN851908 NSJ851854:NSJ851908 OCF851854:OCF851908 OMB851854:OMB851908 OVX851854:OVX851908 PFT851854:PFT851908 PPP851854:PPP851908 PZL851854:PZL851908 QJH851854:QJH851908 QTD851854:QTD851908 RCZ851854:RCZ851908 RMV851854:RMV851908 RWR851854:RWR851908 SGN851854:SGN851908 SQJ851854:SQJ851908 TAF851854:TAF851908 TKB851854:TKB851908 TTX851854:TTX851908 UDT851854:UDT851908 UNP851854:UNP851908 UXL851854:UXL851908 VHH851854:VHH851908 VRD851854:VRD851908 WAZ851854:WAZ851908 WKV851854:WKV851908 WUR851854:WUR851908 IF917390:IF917444 SB917390:SB917444 ABX917390:ABX917444 ALT917390:ALT917444 AVP917390:AVP917444 BFL917390:BFL917444 BPH917390:BPH917444 BZD917390:BZD917444 CIZ917390:CIZ917444 CSV917390:CSV917444 DCR917390:DCR917444 DMN917390:DMN917444 DWJ917390:DWJ917444 EGF917390:EGF917444 EQB917390:EQB917444 EZX917390:EZX917444 FJT917390:FJT917444 FTP917390:FTP917444 GDL917390:GDL917444 GNH917390:GNH917444 GXD917390:GXD917444 HGZ917390:HGZ917444 HQV917390:HQV917444 IAR917390:IAR917444 IKN917390:IKN917444 IUJ917390:IUJ917444 JEF917390:JEF917444 JOB917390:JOB917444 JXX917390:JXX917444 KHT917390:KHT917444 KRP917390:KRP917444 LBL917390:LBL917444 LLH917390:LLH917444 LVD917390:LVD917444 MEZ917390:MEZ917444 MOV917390:MOV917444 MYR917390:MYR917444 NIN917390:NIN917444 NSJ917390:NSJ917444 OCF917390:OCF917444 OMB917390:OMB917444 OVX917390:OVX917444 PFT917390:PFT917444 PPP917390:PPP917444 PZL917390:PZL917444 QJH917390:QJH917444 QTD917390:QTD917444 RCZ917390:RCZ917444 RMV917390:RMV917444 RWR917390:RWR917444 SGN917390:SGN917444 SQJ917390:SQJ917444 TAF917390:TAF917444 TKB917390:TKB917444 TTX917390:TTX917444 UDT917390:UDT917444 UNP917390:UNP917444 UXL917390:UXL917444 VHH917390:VHH917444 VRD917390:VRD917444 WAZ917390:WAZ917444 WKV917390:WKV917444 WUR917390:WUR917444 IF982926:IF982980 SB982926:SB982980 ABX982926:ABX982980 ALT982926:ALT982980 AVP982926:AVP982980 BFL982926:BFL982980 BPH982926:BPH982980 BZD982926:BZD982980 CIZ982926:CIZ982980 CSV982926:CSV982980 DCR982926:DCR982980 DMN982926:DMN982980 DWJ982926:DWJ982980 EGF982926:EGF982980 EQB982926:EQB982980 EZX982926:EZX982980 FJT982926:FJT982980 FTP982926:FTP982980 GDL982926:GDL982980 GNH982926:GNH982980 GXD982926:GXD982980 HGZ982926:HGZ982980 HQV982926:HQV982980 IAR982926:IAR982980 IKN982926:IKN982980 IUJ982926:IUJ982980 JEF982926:JEF982980 JOB982926:JOB982980 JXX982926:JXX982980 KHT982926:KHT982980 KRP982926:KRP982980 LBL982926:LBL982980 LLH982926:LLH982980 LVD982926:LVD982980 MEZ982926:MEZ982980 MOV982926:MOV982980 MYR982926:MYR982980 NIN982926:NIN982980 NSJ982926:NSJ982980 OCF982926:OCF982980 OMB982926:OMB982980 OVX982926:OVX982980 PFT982926:PFT982980 PPP982926:PPP982980 PZL982926:PZL982980 QJH982926:QJH982980 QTD982926:QTD982980 RCZ982926:RCZ982980 RMV982926:RMV982980 RWR982926:RWR982980 SGN982926:SGN982980 SQJ982926:SQJ982980 TAF982926:TAF982980 TKB982926:TKB982980 TTX982926:TTX982980 UDT982926:UDT982980 UNP982926:UNP982980 UXL982926:UXL982980 VHH982926:VHH982980 VRD982926:VRD982980 WAZ982926:WAZ982980 WKV982926:WKV982980 WUR982926:WUR982980 IF65376:IF65404 SB65376:SB65404 ABX65376:ABX65404 ALT65376:ALT65404 AVP65376:AVP65404 BFL65376:BFL65404 BPH65376:BPH65404 BZD65376:BZD65404 CIZ65376:CIZ65404 CSV65376:CSV65404 DCR65376:DCR65404 DMN65376:DMN65404 DWJ65376:DWJ65404 EGF65376:EGF65404 EQB65376:EQB65404 EZX65376:EZX65404 FJT65376:FJT65404 FTP65376:FTP65404 GDL65376:GDL65404 GNH65376:GNH65404 GXD65376:GXD65404 HGZ65376:HGZ65404 HQV65376:HQV65404 IAR65376:IAR65404 IKN65376:IKN65404 IUJ65376:IUJ65404 JEF65376:JEF65404 JOB65376:JOB65404 JXX65376:JXX65404 KHT65376:KHT65404 KRP65376:KRP65404 LBL65376:LBL65404 LLH65376:LLH65404 LVD65376:LVD65404 MEZ65376:MEZ65404 MOV65376:MOV65404 MYR65376:MYR65404 NIN65376:NIN65404 NSJ65376:NSJ65404 OCF65376:OCF65404 OMB65376:OMB65404 OVX65376:OVX65404 PFT65376:PFT65404 PPP65376:PPP65404 PZL65376:PZL65404 QJH65376:QJH65404 QTD65376:QTD65404 RCZ65376:RCZ65404 RMV65376:RMV65404 RWR65376:RWR65404 SGN65376:SGN65404 SQJ65376:SQJ65404 TAF65376:TAF65404 TKB65376:TKB65404 TTX65376:TTX65404 UDT65376:UDT65404 UNP65376:UNP65404 UXL65376:UXL65404 VHH65376:VHH65404 VRD65376:VRD65404 WAZ65376:WAZ65404 WKV65376:WKV65404 WUR65376:WUR65404 IF130912:IF130940 SB130912:SB130940 ABX130912:ABX130940 ALT130912:ALT130940 AVP130912:AVP130940 BFL130912:BFL130940 BPH130912:BPH130940 BZD130912:BZD130940 CIZ130912:CIZ130940 CSV130912:CSV130940 DCR130912:DCR130940 DMN130912:DMN130940 DWJ130912:DWJ130940 EGF130912:EGF130940 EQB130912:EQB130940 EZX130912:EZX130940 FJT130912:FJT130940 FTP130912:FTP130940 GDL130912:GDL130940 GNH130912:GNH130940 GXD130912:GXD130940 HGZ130912:HGZ130940 HQV130912:HQV130940 IAR130912:IAR130940 IKN130912:IKN130940 IUJ130912:IUJ130940 JEF130912:JEF130940 JOB130912:JOB130940 JXX130912:JXX130940 KHT130912:KHT130940 KRP130912:KRP130940 LBL130912:LBL130940 LLH130912:LLH130940 LVD130912:LVD130940 MEZ130912:MEZ130940 MOV130912:MOV130940 MYR130912:MYR130940 NIN130912:NIN130940 NSJ130912:NSJ130940 OCF130912:OCF130940 OMB130912:OMB130940 OVX130912:OVX130940 PFT130912:PFT130940 PPP130912:PPP130940 PZL130912:PZL130940 QJH130912:QJH130940 QTD130912:QTD130940 RCZ130912:RCZ130940 RMV130912:RMV130940 RWR130912:RWR130940 SGN130912:SGN130940 SQJ130912:SQJ130940 TAF130912:TAF130940 TKB130912:TKB130940 TTX130912:TTX130940 UDT130912:UDT130940 UNP130912:UNP130940 UXL130912:UXL130940 VHH130912:VHH130940 VRD130912:VRD130940 WAZ130912:WAZ130940 WKV130912:WKV130940 WUR130912:WUR130940 IF196448:IF196476 SB196448:SB196476 ABX196448:ABX196476 ALT196448:ALT196476 AVP196448:AVP196476 BFL196448:BFL196476 BPH196448:BPH196476 BZD196448:BZD196476 CIZ196448:CIZ196476 CSV196448:CSV196476 DCR196448:DCR196476 DMN196448:DMN196476 DWJ196448:DWJ196476 EGF196448:EGF196476 EQB196448:EQB196476 EZX196448:EZX196476 FJT196448:FJT196476 FTP196448:FTP196476 GDL196448:GDL196476 GNH196448:GNH196476 GXD196448:GXD196476 HGZ196448:HGZ196476 HQV196448:HQV196476 IAR196448:IAR196476 IKN196448:IKN196476 IUJ196448:IUJ196476 JEF196448:JEF196476 JOB196448:JOB196476 JXX196448:JXX196476 KHT196448:KHT196476 KRP196448:KRP196476 LBL196448:LBL196476 LLH196448:LLH196476 LVD196448:LVD196476 MEZ196448:MEZ196476 MOV196448:MOV196476 MYR196448:MYR196476 NIN196448:NIN196476 NSJ196448:NSJ196476 OCF196448:OCF196476 OMB196448:OMB196476 OVX196448:OVX196476 PFT196448:PFT196476 PPP196448:PPP196476 PZL196448:PZL196476 QJH196448:QJH196476 QTD196448:QTD196476 RCZ196448:RCZ196476 RMV196448:RMV196476 RWR196448:RWR196476 SGN196448:SGN196476 SQJ196448:SQJ196476 TAF196448:TAF196476 TKB196448:TKB196476 TTX196448:TTX196476 UDT196448:UDT196476 UNP196448:UNP196476 UXL196448:UXL196476 VHH196448:VHH196476 VRD196448:VRD196476 WAZ196448:WAZ196476 WKV196448:WKV196476 WUR196448:WUR196476 IF261984:IF262012 SB261984:SB262012 ABX261984:ABX262012 ALT261984:ALT262012 AVP261984:AVP262012 BFL261984:BFL262012 BPH261984:BPH262012 BZD261984:BZD262012 CIZ261984:CIZ262012 CSV261984:CSV262012 DCR261984:DCR262012 DMN261984:DMN262012 DWJ261984:DWJ262012 EGF261984:EGF262012 EQB261984:EQB262012 EZX261984:EZX262012 FJT261984:FJT262012 FTP261984:FTP262012 GDL261984:GDL262012 GNH261984:GNH262012 GXD261984:GXD262012 HGZ261984:HGZ262012 HQV261984:HQV262012 IAR261984:IAR262012 IKN261984:IKN262012 IUJ261984:IUJ262012 JEF261984:JEF262012 JOB261984:JOB262012 JXX261984:JXX262012 KHT261984:KHT262012 KRP261984:KRP262012 LBL261984:LBL262012 LLH261984:LLH262012 LVD261984:LVD262012 MEZ261984:MEZ262012 MOV261984:MOV262012 MYR261984:MYR262012 NIN261984:NIN262012 NSJ261984:NSJ262012 OCF261984:OCF262012 OMB261984:OMB262012 OVX261984:OVX262012 PFT261984:PFT262012 PPP261984:PPP262012 PZL261984:PZL262012 QJH261984:QJH262012 QTD261984:QTD262012 RCZ261984:RCZ262012 RMV261984:RMV262012 RWR261984:RWR262012 SGN261984:SGN262012 SQJ261984:SQJ262012 TAF261984:TAF262012 TKB261984:TKB262012 TTX261984:TTX262012 UDT261984:UDT262012 UNP261984:UNP262012 UXL261984:UXL262012 VHH261984:VHH262012 VRD261984:VRD262012 WAZ261984:WAZ262012 WKV261984:WKV262012 WUR261984:WUR262012 IF327520:IF327548 SB327520:SB327548 ABX327520:ABX327548 ALT327520:ALT327548 AVP327520:AVP327548 BFL327520:BFL327548 BPH327520:BPH327548 BZD327520:BZD327548 CIZ327520:CIZ327548 CSV327520:CSV327548 DCR327520:DCR327548 DMN327520:DMN327548 DWJ327520:DWJ327548 EGF327520:EGF327548 EQB327520:EQB327548 EZX327520:EZX327548 FJT327520:FJT327548 FTP327520:FTP327548 GDL327520:GDL327548 GNH327520:GNH327548 GXD327520:GXD327548 HGZ327520:HGZ327548 HQV327520:HQV327548 IAR327520:IAR327548 IKN327520:IKN327548 IUJ327520:IUJ327548 JEF327520:JEF327548 JOB327520:JOB327548 JXX327520:JXX327548 KHT327520:KHT327548 KRP327520:KRP327548 LBL327520:LBL327548 LLH327520:LLH327548 LVD327520:LVD327548 MEZ327520:MEZ327548 MOV327520:MOV327548 MYR327520:MYR327548 NIN327520:NIN327548 NSJ327520:NSJ327548 OCF327520:OCF327548 OMB327520:OMB327548 OVX327520:OVX327548 PFT327520:PFT327548 PPP327520:PPP327548 PZL327520:PZL327548 QJH327520:QJH327548 QTD327520:QTD327548 RCZ327520:RCZ327548 RMV327520:RMV327548 RWR327520:RWR327548 SGN327520:SGN327548 SQJ327520:SQJ327548 TAF327520:TAF327548 TKB327520:TKB327548 TTX327520:TTX327548 UDT327520:UDT327548 UNP327520:UNP327548 UXL327520:UXL327548 VHH327520:VHH327548 VRD327520:VRD327548 WAZ327520:WAZ327548 WKV327520:WKV327548 WUR327520:WUR327548 IF393056:IF393084 SB393056:SB393084 ABX393056:ABX393084 ALT393056:ALT393084 AVP393056:AVP393084 BFL393056:BFL393084 BPH393056:BPH393084 BZD393056:BZD393084 CIZ393056:CIZ393084 CSV393056:CSV393084 DCR393056:DCR393084 DMN393056:DMN393084 DWJ393056:DWJ393084 EGF393056:EGF393084 EQB393056:EQB393084 EZX393056:EZX393084 FJT393056:FJT393084 FTP393056:FTP393084 GDL393056:GDL393084 GNH393056:GNH393084 GXD393056:GXD393084 HGZ393056:HGZ393084 HQV393056:HQV393084 IAR393056:IAR393084 IKN393056:IKN393084 IUJ393056:IUJ393084 JEF393056:JEF393084 JOB393056:JOB393084 JXX393056:JXX393084 KHT393056:KHT393084 KRP393056:KRP393084 LBL393056:LBL393084 LLH393056:LLH393084 LVD393056:LVD393084 MEZ393056:MEZ393084 MOV393056:MOV393084 MYR393056:MYR393084 NIN393056:NIN393084 NSJ393056:NSJ393084 OCF393056:OCF393084 OMB393056:OMB393084 OVX393056:OVX393084 PFT393056:PFT393084 PPP393056:PPP393084 PZL393056:PZL393084 QJH393056:QJH393084 QTD393056:QTD393084 RCZ393056:RCZ393084 RMV393056:RMV393084 RWR393056:RWR393084 SGN393056:SGN393084 SQJ393056:SQJ393084 TAF393056:TAF393084 TKB393056:TKB393084 TTX393056:TTX393084 UDT393056:UDT393084 UNP393056:UNP393084 UXL393056:UXL393084 VHH393056:VHH393084 VRD393056:VRD393084 WAZ393056:WAZ393084 WKV393056:WKV393084 WUR393056:WUR393084 IF458592:IF458620 SB458592:SB458620 ABX458592:ABX458620 ALT458592:ALT458620 AVP458592:AVP458620 BFL458592:BFL458620 BPH458592:BPH458620 BZD458592:BZD458620 CIZ458592:CIZ458620 CSV458592:CSV458620 DCR458592:DCR458620 DMN458592:DMN458620 DWJ458592:DWJ458620 EGF458592:EGF458620 EQB458592:EQB458620 EZX458592:EZX458620 FJT458592:FJT458620 FTP458592:FTP458620 GDL458592:GDL458620 GNH458592:GNH458620 GXD458592:GXD458620 HGZ458592:HGZ458620 HQV458592:HQV458620 IAR458592:IAR458620 IKN458592:IKN458620 IUJ458592:IUJ458620 JEF458592:JEF458620 JOB458592:JOB458620 JXX458592:JXX458620 KHT458592:KHT458620 KRP458592:KRP458620 LBL458592:LBL458620 LLH458592:LLH458620 LVD458592:LVD458620 MEZ458592:MEZ458620 MOV458592:MOV458620 MYR458592:MYR458620 NIN458592:NIN458620 NSJ458592:NSJ458620 OCF458592:OCF458620 OMB458592:OMB458620 OVX458592:OVX458620 PFT458592:PFT458620 PPP458592:PPP458620 PZL458592:PZL458620 QJH458592:QJH458620 QTD458592:QTD458620 RCZ458592:RCZ458620 RMV458592:RMV458620 RWR458592:RWR458620 SGN458592:SGN458620 SQJ458592:SQJ458620 TAF458592:TAF458620 TKB458592:TKB458620 TTX458592:TTX458620 UDT458592:UDT458620 UNP458592:UNP458620 UXL458592:UXL458620 VHH458592:VHH458620 VRD458592:VRD458620 WAZ458592:WAZ458620 WKV458592:WKV458620 WUR458592:WUR458620 IF524128:IF524156 SB524128:SB524156 ABX524128:ABX524156 ALT524128:ALT524156 AVP524128:AVP524156 BFL524128:BFL524156 BPH524128:BPH524156 BZD524128:BZD524156 CIZ524128:CIZ524156 CSV524128:CSV524156 DCR524128:DCR524156 DMN524128:DMN524156 DWJ524128:DWJ524156 EGF524128:EGF524156 EQB524128:EQB524156 EZX524128:EZX524156 FJT524128:FJT524156 FTP524128:FTP524156 GDL524128:GDL524156 GNH524128:GNH524156 GXD524128:GXD524156 HGZ524128:HGZ524156 HQV524128:HQV524156 IAR524128:IAR524156 IKN524128:IKN524156 IUJ524128:IUJ524156 JEF524128:JEF524156 JOB524128:JOB524156 JXX524128:JXX524156 KHT524128:KHT524156 KRP524128:KRP524156 LBL524128:LBL524156 LLH524128:LLH524156 LVD524128:LVD524156 MEZ524128:MEZ524156 MOV524128:MOV524156 MYR524128:MYR524156 NIN524128:NIN524156 NSJ524128:NSJ524156 OCF524128:OCF524156 OMB524128:OMB524156 OVX524128:OVX524156 PFT524128:PFT524156 PPP524128:PPP524156 PZL524128:PZL524156 QJH524128:QJH524156 QTD524128:QTD524156 RCZ524128:RCZ524156 RMV524128:RMV524156 RWR524128:RWR524156 SGN524128:SGN524156 SQJ524128:SQJ524156 TAF524128:TAF524156 TKB524128:TKB524156 TTX524128:TTX524156 UDT524128:UDT524156 UNP524128:UNP524156 UXL524128:UXL524156 VHH524128:VHH524156 VRD524128:VRD524156 WAZ524128:WAZ524156 WKV524128:WKV524156 WUR524128:WUR524156 IF589664:IF589692 SB589664:SB589692 ABX589664:ABX589692 ALT589664:ALT589692 AVP589664:AVP589692 BFL589664:BFL589692 BPH589664:BPH589692 BZD589664:BZD589692 CIZ589664:CIZ589692 CSV589664:CSV589692 DCR589664:DCR589692 DMN589664:DMN589692 DWJ589664:DWJ589692 EGF589664:EGF589692 EQB589664:EQB589692 EZX589664:EZX589692 FJT589664:FJT589692 FTP589664:FTP589692 GDL589664:GDL589692 GNH589664:GNH589692 GXD589664:GXD589692 HGZ589664:HGZ589692 HQV589664:HQV589692 IAR589664:IAR589692 IKN589664:IKN589692 IUJ589664:IUJ589692 JEF589664:JEF589692 JOB589664:JOB589692 JXX589664:JXX589692 KHT589664:KHT589692 KRP589664:KRP589692 LBL589664:LBL589692 LLH589664:LLH589692 LVD589664:LVD589692 MEZ589664:MEZ589692 MOV589664:MOV589692 MYR589664:MYR589692 NIN589664:NIN589692 NSJ589664:NSJ589692 OCF589664:OCF589692 OMB589664:OMB589692 OVX589664:OVX589692 PFT589664:PFT589692 PPP589664:PPP589692 PZL589664:PZL589692 QJH589664:QJH589692 QTD589664:QTD589692 RCZ589664:RCZ589692 RMV589664:RMV589692 RWR589664:RWR589692 SGN589664:SGN589692 SQJ589664:SQJ589692 TAF589664:TAF589692 TKB589664:TKB589692 TTX589664:TTX589692 UDT589664:UDT589692 UNP589664:UNP589692 UXL589664:UXL589692 VHH589664:VHH589692 VRD589664:VRD589692 WAZ589664:WAZ589692 WKV589664:WKV589692 WUR589664:WUR589692 IF655200:IF655228 SB655200:SB655228 ABX655200:ABX655228 ALT655200:ALT655228 AVP655200:AVP655228 BFL655200:BFL655228 BPH655200:BPH655228 BZD655200:BZD655228 CIZ655200:CIZ655228 CSV655200:CSV655228 DCR655200:DCR655228 DMN655200:DMN655228 DWJ655200:DWJ655228 EGF655200:EGF655228 EQB655200:EQB655228 EZX655200:EZX655228 FJT655200:FJT655228 FTP655200:FTP655228 GDL655200:GDL655228 GNH655200:GNH655228 GXD655200:GXD655228 HGZ655200:HGZ655228 HQV655200:HQV655228 IAR655200:IAR655228 IKN655200:IKN655228 IUJ655200:IUJ655228 JEF655200:JEF655228 JOB655200:JOB655228 JXX655200:JXX655228 KHT655200:KHT655228 KRP655200:KRP655228 LBL655200:LBL655228 LLH655200:LLH655228 LVD655200:LVD655228 MEZ655200:MEZ655228 MOV655200:MOV655228 MYR655200:MYR655228 NIN655200:NIN655228 NSJ655200:NSJ655228 OCF655200:OCF655228 OMB655200:OMB655228 OVX655200:OVX655228 PFT655200:PFT655228 PPP655200:PPP655228 PZL655200:PZL655228 QJH655200:QJH655228 QTD655200:QTD655228 RCZ655200:RCZ655228 RMV655200:RMV655228 RWR655200:RWR655228 SGN655200:SGN655228 SQJ655200:SQJ655228 TAF655200:TAF655228 TKB655200:TKB655228 TTX655200:TTX655228 UDT655200:UDT655228 UNP655200:UNP655228 UXL655200:UXL655228 VHH655200:VHH655228 VRD655200:VRD655228 WAZ655200:WAZ655228 WKV655200:WKV655228 WUR655200:WUR655228 IF720736:IF720764 SB720736:SB720764 ABX720736:ABX720764 ALT720736:ALT720764 AVP720736:AVP720764 BFL720736:BFL720764 BPH720736:BPH720764 BZD720736:BZD720764 CIZ720736:CIZ720764 CSV720736:CSV720764 DCR720736:DCR720764 DMN720736:DMN720764 DWJ720736:DWJ720764 EGF720736:EGF720764 EQB720736:EQB720764 EZX720736:EZX720764 FJT720736:FJT720764 FTP720736:FTP720764 GDL720736:GDL720764 GNH720736:GNH720764 GXD720736:GXD720764 HGZ720736:HGZ720764 HQV720736:HQV720764 IAR720736:IAR720764 IKN720736:IKN720764 IUJ720736:IUJ720764 JEF720736:JEF720764 JOB720736:JOB720764 JXX720736:JXX720764 KHT720736:KHT720764 KRP720736:KRP720764 LBL720736:LBL720764 LLH720736:LLH720764 LVD720736:LVD720764 MEZ720736:MEZ720764 MOV720736:MOV720764 MYR720736:MYR720764 NIN720736:NIN720764 NSJ720736:NSJ720764 OCF720736:OCF720764 OMB720736:OMB720764 OVX720736:OVX720764 PFT720736:PFT720764 PPP720736:PPP720764 PZL720736:PZL720764 QJH720736:QJH720764 QTD720736:QTD720764 RCZ720736:RCZ720764 RMV720736:RMV720764 RWR720736:RWR720764 SGN720736:SGN720764 SQJ720736:SQJ720764 TAF720736:TAF720764 TKB720736:TKB720764 TTX720736:TTX720764 UDT720736:UDT720764 UNP720736:UNP720764 UXL720736:UXL720764 VHH720736:VHH720764 VRD720736:VRD720764 WAZ720736:WAZ720764 WKV720736:WKV720764 WUR720736:WUR720764 IF786272:IF786300 SB786272:SB786300 ABX786272:ABX786300 ALT786272:ALT786300 AVP786272:AVP786300 BFL786272:BFL786300 BPH786272:BPH786300 BZD786272:BZD786300 CIZ786272:CIZ786300 CSV786272:CSV786300 DCR786272:DCR786300 DMN786272:DMN786300 DWJ786272:DWJ786300 EGF786272:EGF786300 EQB786272:EQB786300 EZX786272:EZX786300 FJT786272:FJT786300 FTP786272:FTP786300 GDL786272:GDL786300 GNH786272:GNH786300 GXD786272:GXD786300 HGZ786272:HGZ786300 HQV786272:HQV786300 IAR786272:IAR786300 IKN786272:IKN786300 IUJ786272:IUJ786300 JEF786272:JEF786300 JOB786272:JOB786300 JXX786272:JXX786300 KHT786272:KHT786300 KRP786272:KRP786300 LBL786272:LBL786300 LLH786272:LLH786300 LVD786272:LVD786300 MEZ786272:MEZ786300 MOV786272:MOV786300 MYR786272:MYR786300 NIN786272:NIN786300 NSJ786272:NSJ786300 OCF786272:OCF786300 OMB786272:OMB786300 OVX786272:OVX786300 PFT786272:PFT786300 PPP786272:PPP786300 PZL786272:PZL786300 QJH786272:QJH786300 QTD786272:QTD786300 RCZ786272:RCZ786300 RMV786272:RMV786300 RWR786272:RWR786300 SGN786272:SGN786300 SQJ786272:SQJ786300 TAF786272:TAF786300 TKB786272:TKB786300 TTX786272:TTX786300 UDT786272:UDT786300 UNP786272:UNP786300 UXL786272:UXL786300 VHH786272:VHH786300 VRD786272:VRD786300 WAZ786272:WAZ786300 WKV786272:WKV786300 WUR786272:WUR786300 IF851808:IF851836 SB851808:SB851836 ABX851808:ABX851836 ALT851808:ALT851836 AVP851808:AVP851836 BFL851808:BFL851836 BPH851808:BPH851836 BZD851808:BZD851836 CIZ851808:CIZ851836 CSV851808:CSV851836 DCR851808:DCR851836 DMN851808:DMN851836 DWJ851808:DWJ851836 EGF851808:EGF851836 EQB851808:EQB851836 EZX851808:EZX851836 FJT851808:FJT851836 FTP851808:FTP851836 GDL851808:GDL851836 GNH851808:GNH851836 GXD851808:GXD851836 HGZ851808:HGZ851836 HQV851808:HQV851836 IAR851808:IAR851836 IKN851808:IKN851836 IUJ851808:IUJ851836 JEF851808:JEF851836 JOB851808:JOB851836 JXX851808:JXX851836 KHT851808:KHT851836 KRP851808:KRP851836 LBL851808:LBL851836 LLH851808:LLH851836 LVD851808:LVD851836 MEZ851808:MEZ851836 MOV851808:MOV851836 MYR851808:MYR851836 NIN851808:NIN851836 NSJ851808:NSJ851836 OCF851808:OCF851836 OMB851808:OMB851836 OVX851808:OVX851836 PFT851808:PFT851836 PPP851808:PPP851836 PZL851808:PZL851836 QJH851808:QJH851836 QTD851808:QTD851836 RCZ851808:RCZ851836 RMV851808:RMV851836 RWR851808:RWR851836 SGN851808:SGN851836 SQJ851808:SQJ851836 TAF851808:TAF851836 TKB851808:TKB851836 TTX851808:TTX851836 UDT851808:UDT851836 UNP851808:UNP851836 UXL851808:UXL851836 VHH851808:VHH851836 VRD851808:VRD851836 WAZ851808:WAZ851836 WKV851808:WKV851836 WUR851808:WUR851836 IF917344:IF917372 SB917344:SB917372 ABX917344:ABX917372 ALT917344:ALT917372 AVP917344:AVP917372 BFL917344:BFL917372 BPH917344:BPH917372 BZD917344:BZD917372 CIZ917344:CIZ917372 CSV917344:CSV917372 DCR917344:DCR917372 DMN917344:DMN917372 DWJ917344:DWJ917372 EGF917344:EGF917372 EQB917344:EQB917372 EZX917344:EZX917372 FJT917344:FJT917372 FTP917344:FTP917372 GDL917344:GDL917372 GNH917344:GNH917372 GXD917344:GXD917372 HGZ917344:HGZ917372 HQV917344:HQV917372 IAR917344:IAR917372 IKN917344:IKN917372 IUJ917344:IUJ917372 JEF917344:JEF917372 JOB917344:JOB917372 JXX917344:JXX917372 KHT917344:KHT917372 KRP917344:KRP917372 LBL917344:LBL917372 LLH917344:LLH917372 LVD917344:LVD917372 MEZ917344:MEZ917372 MOV917344:MOV917372 MYR917344:MYR917372 NIN917344:NIN917372 NSJ917344:NSJ917372 OCF917344:OCF917372 OMB917344:OMB917372 OVX917344:OVX917372 PFT917344:PFT917372 PPP917344:PPP917372 PZL917344:PZL917372 QJH917344:QJH917372 QTD917344:QTD917372 RCZ917344:RCZ917372 RMV917344:RMV917372 RWR917344:RWR917372 SGN917344:SGN917372 SQJ917344:SQJ917372 TAF917344:TAF917372 TKB917344:TKB917372 TTX917344:TTX917372 UDT917344:UDT917372 UNP917344:UNP917372 UXL917344:UXL917372 VHH917344:VHH917372 VRD917344:VRD917372 WAZ917344:WAZ917372 WKV917344:WKV917372 WUR917344:WUR917372 IF982880:IF982908 SB982880:SB982908 ABX982880:ABX982908 ALT982880:ALT982908 AVP982880:AVP982908 BFL982880:BFL982908 BPH982880:BPH982908 BZD982880:BZD982908 CIZ982880:CIZ982908 CSV982880:CSV982908 DCR982880:DCR982908 DMN982880:DMN982908 DWJ982880:DWJ982908 EGF982880:EGF982908 EQB982880:EQB982908 EZX982880:EZX982908 FJT982880:FJT982908 FTP982880:FTP982908 GDL982880:GDL982908 GNH982880:GNH982908 GXD982880:GXD982908 HGZ982880:HGZ982908 HQV982880:HQV982908 IAR982880:IAR982908 IKN982880:IKN982908 IUJ982880:IUJ982908 JEF982880:JEF982908 JOB982880:JOB982908 JXX982880:JXX982908 KHT982880:KHT982908 KRP982880:KRP982908 LBL982880:LBL982908 LLH982880:LLH982908 LVD982880:LVD982908 MEZ982880:MEZ982908 MOV982880:MOV982908 MYR982880:MYR982908 NIN982880:NIN982908 NSJ982880:NSJ982908 OCF982880:OCF982908 OMB982880:OMB982908 OVX982880:OVX982908 PFT982880:PFT982908 PPP982880:PPP982908 PZL982880:PZL982908 QJH982880:QJH982908 QTD982880:QTD982908 RCZ982880:RCZ982908 RMV982880:RMV982908 RWR982880:RWR982908 SGN982880:SGN982908 SQJ982880:SQJ982908 TAF982880:TAF982908 TKB982880:TKB982908 TTX982880:TTX982908 UDT982880:UDT982908 UNP982880:UNP982908 UXL982880:UXL982908 VHH982880:VHH982908 VRD982880:VRD982908 WAZ982880:WAZ982908 WKV982880:WKV982908 WUR982880:WUR982908 WUR983092:WUR983215 IF65356:IF65370 SB65356:SB65370 ABX65356:ABX65370 ALT65356:ALT65370 AVP65356:AVP65370 BFL65356:BFL65370 BPH65356:BPH65370 BZD65356:BZD65370 CIZ65356:CIZ65370 CSV65356:CSV65370 DCR65356:DCR65370 DMN65356:DMN65370 DWJ65356:DWJ65370 EGF65356:EGF65370 EQB65356:EQB65370 EZX65356:EZX65370 FJT65356:FJT65370 FTP65356:FTP65370 GDL65356:GDL65370 GNH65356:GNH65370 GXD65356:GXD65370 HGZ65356:HGZ65370 HQV65356:HQV65370 IAR65356:IAR65370 IKN65356:IKN65370 IUJ65356:IUJ65370 JEF65356:JEF65370 JOB65356:JOB65370 JXX65356:JXX65370 KHT65356:KHT65370 KRP65356:KRP65370 LBL65356:LBL65370 LLH65356:LLH65370 LVD65356:LVD65370 MEZ65356:MEZ65370 MOV65356:MOV65370 MYR65356:MYR65370 NIN65356:NIN65370 NSJ65356:NSJ65370 OCF65356:OCF65370 OMB65356:OMB65370 OVX65356:OVX65370 PFT65356:PFT65370 PPP65356:PPP65370 PZL65356:PZL65370 QJH65356:QJH65370 QTD65356:QTD65370 RCZ65356:RCZ65370 RMV65356:RMV65370 RWR65356:RWR65370 SGN65356:SGN65370 SQJ65356:SQJ65370 TAF65356:TAF65370 TKB65356:TKB65370 TTX65356:TTX65370 UDT65356:UDT65370 UNP65356:UNP65370 UXL65356:UXL65370 VHH65356:VHH65370 VRD65356:VRD65370 WAZ65356:WAZ65370 WKV65356:WKV65370 WUR65356:WUR65370 IF130892:IF130906 SB130892:SB130906 ABX130892:ABX130906 ALT130892:ALT130906 AVP130892:AVP130906 BFL130892:BFL130906 BPH130892:BPH130906 BZD130892:BZD130906 CIZ130892:CIZ130906 CSV130892:CSV130906 DCR130892:DCR130906 DMN130892:DMN130906 DWJ130892:DWJ130906 EGF130892:EGF130906 EQB130892:EQB130906 EZX130892:EZX130906 FJT130892:FJT130906 FTP130892:FTP130906 GDL130892:GDL130906 GNH130892:GNH130906 GXD130892:GXD130906 HGZ130892:HGZ130906 HQV130892:HQV130906 IAR130892:IAR130906 IKN130892:IKN130906 IUJ130892:IUJ130906 JEF130892:JEF130906 JOB130892:JOB130906 JXX130892:JXX130906 KHT130892:KHT130906 KRP130892:KRP130906 LBL130892:LBL130906 LLH130892:LLH130906 LVD130892:LVD130906 MEZ130892:MEZ130906 MOV130892:MOV130906 MYR130892:MYR130906 NIN130892:NIN130906 NSJ130892:NSJ130906 OCF130892:OCF130906 OMB130892:OMB130906 OVX130892:OVX130906 PFT130892:PFT130906 PPP130892:PPP130906 PZL130892:PZL130906 QJH130892:QJH130906 QTD130892:QTD130906 RCZ130892:RCZ130906 RMV130892:RMV130906 RWR130892:RWR130906 SGN130892:SGN130906 SQJ130892:SQJ130906 TAF130892:TAF130906 TKB130892:TKB130906 TTX130892:TTX130906 UDT130892:UDT130906 UNP130892:UNP130906 UXL130892:UXL130906 VHH130892:VHH130906 VRD130892:VRD130906 WAZ130892:WAZ130906 WKV130892:WKV130906 WUR130892:WUR130906 IF196428:IF196442 SB196428:SB196442 ABX196428:ABX196442 ALT196428:ALT196442 AVP196428:AVP196442 BFL196428:BFL196442 BPH196428:BPH196442 BZD196428:BZD196442 CIZ196428:CIZ196442 CSV196428:CSV196442 DCR196428:DCR196442 DMN196428:DMN196442 DWJ196428:DWJ196442 EGF196428:EGF196442 EQB196428:EQB196442 EZX196428:EZX196442 FJT196428:FJT196442 FTP196428:FTP196442 GDL196428:GDL196442 GNH196428:GNH196442 GXD196428:GXD196442 HGZ196428:HGZ196442 HQV196428:HQV196442 IAR196428:IAR196442 IKN196428:IKN196442 IUJ196428:IUJ196442 JEF196428:JEF196442 JOB196428:JOB196442 JXX196428:JXX196442 KHT196428:KHT196442 KRP196428:KRP196442 LBL196428:LBL196442 LLH196428:LLH196442 LVD196428:LVD196442 MEZ196428:MEZ196442 MOV196428:MOV196442 MYR196428:MYR196442 NIN196428:NIN196442 NSJ196428:NSJ196442 OCF196428:OCF196442 OMB196428:OMB196442 OVX196428:OVX196442 PFT196428:PFT196442 PPP196428:PPP196442 PZL196428:PZL196442 QJH196428:QJH196442 QTD196428:QTD196442 RCZ196428:RCZ196442 RMV196428:RMV196442 RWR196428:RWR196442 SGN196428:SGN196442 SQJ196428:SQJ196442 TAF196428:TAF196442 TKB196428:TKB196442 TTX196428:TTX196442 UDT196428:UDT196442 UNP196428:UNP196442 UXL196428:UXL196442 VHH196428:VHH196442 VRD196428:VRD196442 WAZ196428:WAZ196442 WKV196428:WKV196442 WUR196428:WUR196442 IF261964:IF261978 SB261964:SB261978 ABX261964:ABX261978 ALT261964:ALT261978 AVP261964:AVP261978 BFL261964:BFL261978 BPH261964:BPH261978 BZD261964:BZD261978 CIZ261964:CIZ261978 CSV261964:CSV261978 DCR261964:DCR261978 DMN261964:DMN261978 DWJ261964:DWJ261978 EGF261964:EGF261978 EQB261964:EQB261978 EZX261964:EZX261978 FJT261964:FJT261978 FTP261964:FTP261978 GDL261964:GDL261978 GNH261964:GNH261978 GXD261964:GXD261978 HGZ261964:HGZ261978 HQV261964:HQV261978 IAR261964:IAR261978 IKN261964:IKN261978 IUJ261964:IUJ261978 JEF261964:JEF261978 JOB261964:JOB261978 JXX261964:JXX261978 KHT261964:KHT261978 KRP261964:KRP261978 LBL261964:LBL261978 LLH261964:LLH261978 LVD261964:LVD261978 MEZ261964:MEZ261978 MOV261964:MOV261978 MYR261964:MYR261978 NIN261964:NIN261978 NSJ261964:NSJ261978 OCF261964:OCF261978 OMB261964:OMB261978 OVX261964:OVX261978 PFT261964:PFT261978 PPP261964:PPP261978 PZL261964:PZL261978 QJH261964:QJH261978 QTD261964:QTD261978 RCZ261964:RCZ261978 RMV261964:RMV261978 RWR261964:RWR261978 SGN261964:SGN261978 SQJ261964:SQJ261978 TAF261964:TAF261978 TKB261964:TKB261978 TTX261964:TTX261978 UDT261964:UDT261978 UNP261964:UNP261978 UXL261964:UXL261978 VHH261964:VHH261978 VRD261964:VRD261978 WAZ261964:WAZ261978 WKV261964:WKV261978 WUR261964:WUR261978 IF327500:IF327514 SB327500:SB327514 ABX327500:ABX327514 ALT327500:ALT327514 AVP327500:AVP327514 BFL327500:BFL327514 BPH327500:BPH327514 BZD327500:BZD327514 CIZ327500:CIZ327514 CSV327500:CSV327514 DCR327500:DCR327514 DMN327500:DMN327514 DWJ327500:DWJ327514 EGF327500:EGF327514 EQB327500:EQB327514 EZX327500:EZX327514 FJT327500:FJT327514 FTP327500:FTP327514 GDL327500:GDL327514 GNH327500:GNH327514 GXD327500:GXD327514 HGZ327500:HGZ327514 HQV327500:HQV327514 IAR327500:IAR327514 IKN327500:IKN327514 IUJ327500:IUJ327514 JEF327500:JEF327514 JOB327500:JOB327514 JXX327500:JXX327514 KHT327500:KHT327514 KRP327500:KRP327514 LBL327500:LBL327514 LLH327500:LLH327514 LVD327500:LVD327514 MEZ327500:MEZ327514 MOV327500:MOV327514 MYR327500:MYR327514 NIN327500:NIN327514 NSJ327500:NSJ327514 OCF327500:OCF327514 OMB327500:OMB327514 OVX327500:OVX327514 PFT327500:PFT327514 PPP327500:PPP327514 PZL327500:PZL327514 QJH327500:QJH327514 QTD327500:QTD327514 RCZ327500:RCZ327514 RMV327500:RMV327514 RWR327500:RWR327514 SGN327500:SGN327514 SQJ327500:SQJ327514 TAF327500:TAF327514 TKB327500:TKB327514 TTX327500:TTX327514 UDT327500:UDT327514 UNP327500:UNP327514 UXL327500:UXL327514 VHH327500:VHH327514 VRD327500:VRD327514 WAZ327500:WAZ327514 WKV327500:WKV327514 WUR327500:WUR327514 IF393036:IF393050 SB393036:SB393050 ABX393036:ABX393050 ALT393036:ALT393050 AVP393036:AVP393050 BFL393036:BFL393050 BPH393036:BPH393050 BZD393036:BZD393050 CIZ393036:CIZ393050 CSV393036:CSV393050 DCR393036:DCR393050 DMN393036:DMN393050 DWJ393036:DWJ393050 EGF393036:EGF393050 EQB393036:EQB393050 EZX393036:EZX393050 FJT393036:FJT393050 FTP393036:FTP393050 GDL393036:GDL393050 GNH393036:GNH393050 GXD393036:GXD393050 HGZ393036:HGZ393050 HQV393036:HQV393050 IAR393036:IAR393050 IKN393036:IKN393050 IUJ393036:IUJ393050 JEF393036:JEF393050 JOB393036:JOB393050 JXX393036:JXX393050 KHT393036:KHT393050 KRP393036:KRP393050 LBL393036:LBL393050 LLH393036:LLH393050 LVD393036:LVD393050 MEZ393036:MEZ393050 MOV393036:MOV393050 MYR393036:MYR393050 NIN393036:NIN393050 NSJ393036:NSJ393050 OCF393036:OCF393050 OMB393036:OMB393050 OVX393036:OVX393050 PFT393036:PFT393050 PPP393036:PPP393050 PZL393036:PZL393050 QJH393036:QJH393050 QTD393036:QTD393050 RCZ393036:RCZ393050 RMV393036:RMV393050 RWR393036:RWR393050 SGN393036:SGN393050 SQJ393036:SQJ393050 TAF393036:TAF393050 TKB393036:TKB393050 TTX393036:TTX393050 UDT393036:UDT393050 UNP393036:UNP393050 UXL393036:UXL393050 VHH393036:VHH393050 VRD393036:VRD393050 WAZ393036:WAZ393050 WKV393036:WKV393050 WUR393036:WUR393050 IF458572:IF458586 SB458572:SB458586 ABX458572:ABX458586 ALT458572:ALT458586 AVP458572:AVP458586 BFL458572:BFL458586 BPH458572:BPH458586 BZD458572:BZD458586 CIZ458572:CIZ458586 CSV458572:CSV458586 DCR458572:DCR458586 DMN458572:DMN458586 DWJ458572:DWJ458586 EGF458572:EGF458586 EQB458572:EQB458586 EZX458572:EZX458586 FJT458572:FJT458586 FTP458572:FTP458586 GDL458572:GDL458586 GNH458572:GNH458586 GXD458572:GXD458586 HGZ458572:HGZ458586 HQV458572:HQV458586 IAR458572:IAR458586 IKN458572:IKN458586 IUJ458572:IUJ458586 JEF458572:JEF458586 JOB458572:JOB458586 JXX458572:JXX458586 KHT458572:KHT458586 KRP458572:KRP458586 LBL458572:LBL458586 LLH458572:LLH458586 LVD458572:LVD458586 MEZ458572:MEZ458586 MOV458572:MOV458586 MYR458572:MYR458586 NIN458572:NIN458586 NSJ458572:NSJ458586 OCF458572:OCF458586 OMB458572:OMB458586 OVX458572:OVX458586 PFT458572:PFT458586 PPP458572:PPP458586 PZL458572:PZL458586 QJH458572:QJH458586 QTD458572:QTD458586 RCZ458572:RCZ458586 RMV458572:RMV458586 RWR458572:RWR458586 SGN458572:SGN458586 SQJ458572:SQJ458586 TAF458572:TAF458586 TKB458572:TKB458586 TTX458572:TTX458586 UDT458572:UDT458586 UNP458572:UNP458586 UXL458572:UXL458586 VHH458572:VHH458586 VRD458572:VRD458586 WAZ458572:WAZ458586 WKV458572:WKV458586 WUR458572:WUR458586 IF524108:IF524122 SB524108:SB524122 ABX524108:ABX524122 ALT524108:ALT524122 AVP524108:AVP524122 BFL524108:BFL524122 BPH524108:BPH524122 BZD524108:BZD524122 CIZ524108:CIZ524122 CSV524108:CSV524122 DCR524108:DCR524122 DMN524108:DMN524122 DWJ524108:DWJ524122 EGF524108:EGF524122 EQB524108:EQB524122 EZX524108:EZX524122 FJT524108:FJT524122 FTP524108:FTP524122 GDL524108:GDL524122 GNH524108:GNH524122 GXD524108:GXD524122 HGZ524108:HGZ524122 HQV524108:HQV524122 IAR524108:IAR524122 IKN524108:IKN524122 IUJ524108:IUJ524122 JEF524108:JEF524122 JOB524108:JOB524122 JXX524108:JXX524122 KHT524108:KHT524122 KRP524108:KRP524122 LBL524108:LBL524122 LLH524108:LLH524122 LVD524108:LVD524122 MEZ524108:MEZ524122 MOV524108:MOV524122 MYR524108:MYR524122 NIN524108:NIN524122 NSJ524108:NSJ524122 OCF524108:OCF524122 OMB524108:OMB524122 OVX524108:OVX524122 PFT524108:PFT524122 PPP524108:PPP524122 PZL524108:PZL524122 QJH524108:QJH524122 QTD524108:QTD524122 RCZ524108:RCZ524122 RMV524108:RMV524122 RWR524108:RWR524122 SGN524108:SGN524122 SQJ524108:SQJ524122 TAF524108:TAF524122 TKB524108:TKB524122 TTX524108:TTX524122 UDT524108:UDT524122 UNP524108:UNP524122 UXL524108:UXL524122 VHH524108:VHH524122 VRD524108:VRD524122 WAZ524108:WAZ524122 WKV524108:WKV524122 WUR524108:WUR524122 IF589644:IF589658 SB589644:SB589658 ABX589644:ABX589658 ALT589644:ALT589658 AVP589644:AVP589658 BFL589644:BFL589658 BPH589644:BPH589658 BZD589644:BZD589658 CIZ589644:CIZ589658 CSV589644:CSV589658 DCR589644:DCR589658 DMN589644:DMN589658 DWJ589644:DWJ589658 EGF589644:EGF589658 EQB589644:EQB589658 EZX589644:EZX589658 FJT589644:FJT589658 FTP589644:FTP589658 GDL589644:GDL589658 GNH589644:GNH589658 GXD589644:GXD589658 HGZ589644:HGZ589658 HQV589644:HQV589658 IAR589644:IAR589658 IKN589644:IKN589658 IUJ589644:IUJ589658 JEF589644:JEF589658 JOB589644:JOB589658 JXX589644:JXX589658 KHT589644:KHT589658 KRP589644:KRP589658 LBL589644:LBL589658 LLH589644:LLH589658 LVD589644:LVD589658 MEZ589644:MEZ589658 MOV589644:MOV589658 MYR589644:MYR589658 NIN589644:NIN589658 NSJ589644:NSJ589658 OCF589644:OCF589658 OMB589644:OMB589658 OVX589644:OVX589658 PFT589644:PFT589658 PPP589644:PPP589658 PZL589644:PZL589658 QJH589644:QJH589658 QTD589644:QTD589658 RCZ589644:RCZ589658 RMV589644:RMV589658 RWR589644:RWR589658 SGN589644:SGN589658 SQJ589644:SQJ589658 TAF589644:TAF589658 TKB589644:TKB589658 TTX589644:TTX589658 UDT589644:UDT589658 UNP589644:UNP589658 UXL589644:UXL589658 VHH589644:VHH589658 VRD589644:VRD589658 WAZ589644:WAZ589658 WKV589644:WKV589658 WUR589644:WUR589658 IF655180:IF655194 SB655180:SB655194 ABX655180:ABX655194 ALT655180:ALT655194 AVP655180:AVP655194 BFL655180:BFL655194 BPH655180:BPH655194 BZD655180:BZD655194 CIZ655180:CIZ655194 CSV655180:CSV655194 DCR655180:DCR655194 DMN655180:DMN655194 DWJ655180:DWJ655194 EGF655180:EGF655194 EQB655180:EQB655194 EZX655180:EZX655194 FJT655180:FJT655194 FTP655180:FTP655194 GDL655180:GDL655194 GNH655180:GNH655194 GXD655180:GXD655194 HGZ655180:HGZ655194 HQV655180:HQV655194 IAR655180:IAR655194 IKN655180:IKN655194 IUJ655180:IUJ655194 JEF655180:JEF655194 JOB655180:JOB655194 JXX655180:JXX655194 KHT655180:KHT655194 KRP655180:KRP655194 LBL655180:LBL655194 LLH655180:LLH655194 LVD655180:LVD655194 MEZ655180:MEZ655194 MOV655180:MOV655194 MYR655180:MYR655194 NIN655180:NIN655194 NSJ655180:NSJ655194 OCF655180:OCF655194 OMB655180:OMB655194 OVX655180:OVX655194 PFT655180:PFT655194 PPP655180:PPP655194 PZL655180:PZL655194 QJH655180:QJH655194 QTD655180:QTD655194 RCZ655180:RCZ655194 RMV655180:RMV655194 RWR655180:RWR655194 SGN655180:SGN655194 SQJ655180:SQJ655194 TAF655180:TAF655194 TKB655180:TKB655194 TTX655180:TTX655194 UDT655180:UDT655194 UNP655180:UNP655194 UXL655180:UXL655194 VHH655180:VHH655194 VRD655180:VRD655194 WAZ655180:WAZ655194 WKV655180:WKV655194 WUR655180:WUR655194 IF720716:IF720730 SB720716:SB720730 ABX720716:ABX720730 ALT720716:ALT720730 AVP720716:AVP720730 BFL720716:BFL720730 BPH720716:BPH720730 BZD720716:BZD720730 CIZ720716:CIZ720730 CSV720716:CSV720730 DCR720716:DCR720730 DMN720716:DMN720730 DWJ720716:DWJ720730 EGF720716:EGF720730 EQB720716:EQB720730 EZX720716:EZX720730 FJT720716:FJT720730 FTP720716:FTP720730 GDL720716:GDL720730 GNH720716:GNH720730 GXD720716:GXD720730 HGZ720716:HGZ720730 HQV720716:HQV720730 IAR720716:IAR720730 IKN720716:IKN720730 IUJ720716:IUJ720730 JEF720716:JEF720730 JOB720716:JOB720730 JXX720716:JXX720730 KHT720716:KHT720730 KRP720716:KRP720730 LBL720716:LBL720730 LLH720716:LLH720730 LVD720716:LVD720730 MEZ720716:MEZ720730 MOV720716:MOV720730 MYR720716:MYR720730 NIN720716:NIN720730 NSJ720716:NSJ720730 OCF720716:OCF720730 OMB720716:OMB720730 OVX720716:OVX720730 PFT720716:PFT720730 PPP720716:PPP720730 PZL720716:PZL720730 QJH720716:QJH720730 QTD720716:QTD720730 RCZ720716:RCZ720730 RMV720716:RMV720730 RWR720716:RWR720730 SGN720716:SGN720730 SQJ720716:SQJ720730 TAF720716:TAF720730 TKB720716:TKB720730 TTX720716:TTX720730 UDT720716:UDT720730 UNP720716:UNP720730 UXL720716:UXL720730 VHH720716:VHH720730 VRD720716:VRD720730 WAZ720716:WAZ720730 WKV720716:WKV720730 WUR720716:WUR720730 IF786252:IF786266 SB786252:SB786266 ABX786252:ABX786266 ALT786252:ALT786266 AVP786252:AVP786266 BFL786252:BFL786266 BPH786252:BPH786266 BZD786252:BZD786266 CIZ786252:CIZ786266 CSV786252:CSV786266 DCR786252:DCR786266 DMN786252:DMN786266 DWJ786252:DWJ786266 EGF786252:EGF786266 EQB786252:EQB786266 EZX786252:EZX786266 FJT786252:FJT786266 FTP786252:FTP786266 GDL786252:GDL786266 GNH786252:GNH786266 GXD786252:GXD786266 HGZ786252:HGZ786266 HQV786252:HQV786266 IAR786252:IAR786266 IKN786252:IKN786266 IUJ786252:IUJ786266 JEF786252:JEF786266 JOB786252:JOB786266 JXX786252:JXX786266 KHT786252:KHT786266 KRP786252:KRP786266 LBL786252:LBL786266 LLH786252:LLH786266 LVD786252:LVD786266 MEZ786252:MEZ786266 MOV786252:MOV786266 MYR786252:MYR786266 NIN786252:NIN786266 NSJ786252:NSJ786266 OCF786252:OCF786266 OMB786252:OMB786266 OVX786252:OVX786266 PFT786252:PFT786266 PPP786252:PPP786266 PZL786252:PZL786266 QJH786252:QJH786266 QTD786252:QTD786266 RCZ786252:RCZ786266 RMV786252:RMV786266 RWR786252:RWR786266 SGN786252:SGN786266 SQJ786252:SQJ786266 TAF786252:TAF786266 TKB786252:TKB786266 TTX786252:TTX786266 UDT786252:UDT786266 UNP786252:UNP786266 UXL786252:UXL786266 VHH786252:VHH786266 VRD786252:VRD786266 WAZ786252:WAZ786266 WKV786252:WKV786266 WUR786252:WUR786266 IF851788:IF851802 SB851788:SB851802 ABX851788:ABX851802 ALT851788:ALT851802 AVP851788:AVP851802 BFL851788:BFL851802 BPH851788:BPH851802 BZD851788:BZD851802 CIZ851788:CIZ851802 CSV851788:CSV851802 DCR851788:DCR851802 DMN851788:DMN851802 DWJ851788:DWJ851802 EGF851788:EGF851802 EQB851788:EQB851802 EZX851788:EZX851802 FJT851788:FJT851802 FTP851788:FTP851802 GDL851788:GDL851802 GNH851788:GNH851802 GXD851788:GXD851802 HGZ851788:HGZ851802 HQV851788:HQV851802 IAR851788:IAR851802 IKN851788:IKN851802 IUJ851788:IUJ851802 JEF851788:JEF851802 JOB851788:JOB851802 JXX851788:JXX851802 KHT851788:KHT851802 KRP851788:KRP851802 LBL851788:LBL851802 LLH851788:LLH851802 LVD851788:LVD851802 MEZ851788:MEZ851802 MOV851788:MOV851802 MYR851788:MYR851802 NIN851788:NIN851802 NSJ851788:NSJ851802 OCF851788:OCF851802 OMB851788:OMB851802 OVX851788:OVX851802 PFT851788:PFT851802 PPP851788:PPP851802 PZL851788:PZL851802 QJH851788:QJH851802 QTD851788:QTD851802 RCZ851788:RCZ851802 RMV851788:RMV851802 RWR851788:RWR851802 SGN851788:SGN851802 SQJ851788:SQJ851802 TAF851788:TAF851802 TKB851788:TKB851802 TTX851788:TTX851802 UDT851788:UDT851802 UNP851788:UNP851802 UXL851788:UXL851802 VHH851788:VHH851802 VRD851788:VRD851802 WAZ851788:WAZ851802 WKV851788:WKV851802 WUR851788:WUR851802 IF917324:IF917338 SB917324:SB917338 ABX917324:ABX917338 ALT917324:ALT917338 AVP917324:AVP917338 BFL917324:BFL917338 BPH917324:BPH917338 BZD917324:BZD917338 CIZ917324:CIZ917338 CSV917324:CSV917338 DCR917324:DCR917338 DMN917324:DMN917338 DWJ917324:DWJ917338 EGF917324:EGF917338 EQB917324:EQB917338 EZX917324:EZX917338 FJT917324:FJT917338 FTP917324:FTP917338 GDL917324:GDL917338 GNH917324:GNH917338 GXD917324:GXD917338 HGZ917324:HGZ917338 HQV917324:HQV917338 IAR917324:IAR917338 IKN917324:IKN917338 IUJ917324:IUJ917338 JEF917324:JEF917338 JOB917324:JOB917338 JXX917324:JXX917338 KHT917324:KHT917338 KRP917324:KRP917338 LBL917324:LBL917338 LLH917324:LLH917338 LVD917324:LVD917338 MEZ917324:MEZ917338 MOV917324:MOV917338 MYR917324:MYR917338 NIN917324:NIN917338 NSJ917324:NSJ917338 OCF917324:OCF917338 OMB917324:OMB917338 OVX917324:OVX917338 PFT917324:PFT917338 PPP917324:PPP917338 PZL917324:PZL917338 QJH917324:QJH917338 QTD917324:QTD917338 RCZ917324:RCZ917338 RMV917324:RMV917338 RWR917324:RWR917338 SGN917324:SGN917338 SQJ917324:SQJ917338 TAF917324:TAF917338 TKB917324:TKB917338 TTX917324:TTX917338 UDT917324:UDT917338 UNP917324:UNP917338 UXL917324:UXL917338 VHH917324:VHH917338 VRD917324:VRD917338 WAZ917324:WAZ917338 WKV917324:WKV917338 WUR917324:WUR917338 IF982860:IF982874 SB982860:SB982874 ABX982860:ABX982874 ALT982860:ALT982874 AVP982860:AVP982874 BFL982860:BFL982874 BPH982860:BPH982874 BZD982860:BZD982874 CIZ982860:CIZ982874 CSV982860:CSV982874 DCR982860:DCR982874 DMN982860:DMN982874 DWJ982860:DWJ982874 EGF982860:EGF982874 EQB982860:EQB982874 EZX982860:EZX982874 FJT982860:FJT982874 FTP982860:FTP982874 GDL982860:GDL982874 GNH982860:GNH982874 GXD982860:GXD982874 HGZ982860:HGZ982874 HQV982860:HQV982874 IAR982860:IAR982874 IKN982860:IKN982874 IUJ982860:IUJ982874 JEF982860:JEF982874 JOB982860:JOB982874 JXX982860:JXX982874 KHT982860:KHT982874 KRP982860:KRP982874 LBL982860:LBL982874 LLH982860:LLH982874 LVD982860:LVD982874 MEZ982860:MEZ982874 MOV982860:MOV982874 MYR982860:MYR982874 NIN982860:NIN982874 NSJ982860:NSJ982874 OCF982860:OCF982874 OMB982860:OMB982874 OVX982860:OVX982874 PFT982860:PFT982874 PPP982860:PPP982874 PZL982860:PZL982874 QJH982860:QJH982874 QTD982860:QTD982874 RCZ982860:RCZ982874 RMV982860:RMV982874 RWR982860:RWR982874 SGN982860:SGN982874 SQJ982860:SQJ982874 TAF982860:TAF982874 TKB982860:TKB982874 TTX982860:TTX982874 UDT982860:UDT982874 UNP982860:UNP982874 UXL982860:UXL982874 VHH982860:VHH982874 VRD982860:VRD982874 WAZ982860:WAZ982874 WKV982860:WKV982874 WUR982860:WUR982874 IF65325:IF65338 SB65325:SB65338 ABX65325:ABX65338 ALT65325:ALT65338 AVP65325:AVP65338 BFL65325:BFL65338 BPH65325:BPH65338 BZD65325:BZD65338 CIZ65325:CIZ65338 CSV65325:CSV65338 DCR65325:DCR65338 DMN65325:DMN65338 DWJ65325:DWJ65338 EGF65325:EGF65338 EQB65325:EQB65338 EZX65325:EZX65338 FJT65325:FJT65338 FTP65325:FTP65338 GDL65325:GDL65338 GNH65325:GNH65338 GXD65325:GXD65338 HGZ65325:HGZ65338 HQV65325:HQV65338 IAR65325:IAR65338 IKN65325:IKN65338 IUJ65325:IUJ65338 JEF65325:JEF65338 JOB65325:JOB65338 JXX65325:JXX65338 KHT65325:KHT65338 KRP65325:KRP65338 LBL65325:LBL65338 LLH65325:LLH65338 LVD65325:LVD65338 MEZ65325:MEZ65338 MOV65325:MOV65338 MYR65325:MYR65338 NIN65325:NIN65338 NSJ65325:NSJ65338 OCF65325:OCF65338 OMB65325:OMB65338 OVX65325:OVX65338 PFT65325:PFT65338 PPP65325:PPP65338 PZL65325:PZL65338 QJH65325:QJH65338 QTD65325:QTD65338 RCZ65325:RCZ65338 RMV65325:RMV65338 RWR65325:RWR65338 SGN65325:SGN65338 SQJ65325:SQJ65338 TAF65325:TAF65338 TKB65325:TKB65338 TTX65325:TTX65338 UDT65325:UDT65338 UNP65325:UNP65338 UXL65325:UXL65338 VHH65325:VHH65338 VRD65325:VRD65338 WAZ65325:WAZ65338 WKV65325:WKV65338 WUR65325:WUR65338 IF130861:IF130874 SB130861:SB130874 ABX130861:ABX130874 ALT130861:ALT130874 AVP130861:AVP130874 BFL130861:BFL130874 BPH130861:BPH130874 BZD130861:BZD130874 CIZ130861:CIZ130874 CSV130861:CSV130874 DCR130861:DCR130874 DMN130861:DMN130874 DWJ130861:DWJ130874 EGF130861:EGF130874 EQB130861:EQB130874 EZX130861:EZX130874 FJT130861:FJT130874 FTP130861:FTP130874 GDL130861:GDL130874 GNH130861:GNH130874 GXD130861:GXD130874 HGZ130861:HGZ130874 HQV130861:HQV130874 IAR130861:IAR130874 IKN130861:IKN130874 IUJ130861:IUJ130874 JEF130861:JEF130874 JOB130861:JOB130874 JXX130861:JXX130874 KHT130861:KHT130874 KRP130861:KRP130874 LBL130861:LBL130874 LLH130861:LLH130874 LVD130861:LVD130874 MEZ130861:MEZ130874 MOV130861:MOV130874 MYR130861:MYR130874 NIN130861:NIN130874 NSJ130861:NSJ130874 OCF130861:OCF130874 OMB130861:OMB130874 OVX130861:OVX130874 PFT130861:PFT130874 PPP130861:PPP130874 PZL130861:PZL130874 QJH130861:QJH130874 QTD130861:QTD130874 RCZ130861:RCZ130874 RMV130861:RMV130874 RWR130861:RWR130874 SGN130861:SGN130874 SQJ130861:SQJ130874 TAF130861:TAF130874 TKB130861:TKB130874 TTX130861:TTX130874 UDT130861:UDT130874 UNP130861:UNP130874 UXL130861:UXL130874 VHH130861:VHH130874 VRD130861:VRD130874 WAZ130861:WAZ130874 WKV130861:WKV130874 WUR130861:WUR130874 IF196397:IF196410 SB196397:SB196410 ABX196397:ABX196410 ALT196397:ALT196410 AVP196397:AVP196410 BFL196397:BFL196410 BPH196397:BPH196410 BZD196397:BZD196410 CIZ196397:CIZ196410 CSV196397:CSV196410 DCR196397:DCR196410 DMN196397:DMN196410 DWJ196397:DWJ196410 EGF196397:EGF196410 EQB196397:EQB196410 EZX196397:EZX196410 FJT196397:FJT196410 FTP196397:FTP196410 GDL196397:GDL196410 GNH196397:GNH196410 GXD196397:GXD196410 HGZ196397:HGZ196410 HQV196397:HQV196410 IAR196397:IAR196410 IKN196397:IKN196410 IUJ196397:IUJ196410 JEF196397:JEF196410 JOB196397:JOB196410 JXX196397:JXX196410 KHT196397:KHT196410 KRP196397:KRP196410 LBL196397:LBL196410 LLH196397:LLH196410 LVD196397:LVD196410 MEZ196397:MEZ196410 MOV196397:MOV196410 MYR196397:MYR196410 NIN196397:NIN196410 NSJ196397:NSJ196410 OCF196397:OCF196410 OMB196397:OMB196410 OVX196397:OVX196410 PFT196397:PFT196410 PPP196397:PPP196410 PZL196397:PZL196410 QJH196397:QJH196410 QTD196397:QTD196410 RCZ196397:RCZ196410 RMV196397:RMV196410 RWR196397:RWR196410 SGN196397:SGN196410 SQJ196397:SQJ196410 TAF196397:TAF196410 TKB196397:TKB196410 TTX196397:TTX196410 UDT196397:UDT196410 UNP196397:UNP196410 UXL196397:UXL196410 VHH196397:VHH196410 VRD196397:VRD196410 WAZ196397:WAZ196410 WKV196397:WKV196410 WUR196397:WUR196410 IF261933:IF261946 SB261933:SB261946 ABX261933:ABX261946 ALT261933:ALT261946 AVP261933:AVP261946 BFL261933:BFL261946 BPH261933:BPH261946 BZD261933:BZD261946 CIZ261933:CIZ261946 CSV261933:CSV261946 DCR261933:DCR261946 DMN261933:DMN261946 DWJ261933:DWJ261946 EGF261933:EGF261946 EQB261933:EQB261946 EZX261933:EZX261946 FJT261933:FJT261946 FTP261933:FTP261946 GDL261933:GDL261946 GNH261933:GNH261946 GXD261933:GXD261946 HGZ261933:HGZ261946 HQV261933:HQV261946 IAR261933:IAR261946 IKN261933:IKN261946 IUJ261933:IUJ261946 JEF261933:JEF261946 JOB261933:JOB261946 JXX261933:JXX261946 KHT261933:KHT261946 KRP261933:KRP261946 LBL261933:LBL261946 LLH261933:LLH261946 LVD261933:LVD261946 MEZ261933:MEZ261946 MOV261933:MOV261946 MYR261933:MYR261946 NIN261933:NIN261946 NSJ261933:NSJ261946 OCF261933:OCF261946 OMB261933:OMB261946 OVX261933:OVX261946 PFT261933:PFT261946 PPP261933:PPP261946 PZL261933:PZL261946 QJH261933:QJH261946 QTD261933:QTD261946 RCZ261933:RCZ261946 RMV261933:RMV261946 RWR261933:RWR261946 SGN261933:SGN261946 SQJ261933:SQJ261946 TAF261933:TAF261946 TKB261933:TKB261946 TTX261933:TTX261946 UDT261933:UDT261946 UNP261933:UNP261946 UXL261933:UXL261946 VHH261933:VHH261946 VRD261933:VRD261946 WAZ261933:WAZ261946 WKV261933:WKV261946 WUR261933:WUR261946 IF327469:IF327482 SB327469:SB327482 ABX327469:ABX327482 ALT327469:ALT327482 AVP327469:AVP327482 BFL327469:BFL327482 BPH327469:BPH327482 BZD327469:BZD327482 CIZ327469:CIZ327482 CSV327469:CSV327482 DCR327469:DCR327482 DMN327469:DMN327482 DWJ327469:DWJ327482 EGF327469:EGF327482 EQB327469:EQB327482 EZX327469:EZX327482 FJT327469:FJT327482 FTP327469:FTP327482 GDL327469:GDL327482 GNH327469:GNH327482 GXD327469:GXD327482 HGZ327469:HGZ327482 HQV327469:HQV327482 IAR327469:IAR327482 IKN327469:IKN327482 IUJ327469:IUJ327482 JEF327469:JEF327482 JOB327469:JOB327482 JXX327469:JXX327482 KHT327469:KHT327482 KRP327469:KRP327482 LBL327469:LBL327482 LLH327469:LLH327482 LVD327469:LVD327482 MEZ327469:MEZ327482 MOV327469:MOV327482 MYR327469:MYR327482 NIN327469:NIN327482 NSJ327469:NSJ327482 OCF327469:OCF327482 OMB327469:OMB327482 OVX327469:OVX327482 PFT327469:PFT327482 PPP327469:PPP327482 PZL327469:PZL327482 QJH327469:QJH327482 QTD327469:QTD327482 RCZ327469:RCZ327482 RMV327469:RMV327482 RWR327469:RWR327482 SGN327469:SGN327482 SQJ327469:SQJ327482 TAF327469:TAF327482 TKB327469:TKB327482 TTX327469:TTX327482 UDT327469:UDT327482 UNP327469:UNP327482 UXL327469:UXL327482 VHH327469:VHH327482 VRD327469:VRD327482 WAZ327469:WAZ327482 WKV327469:WKV327482 WUR327469:WUR327482 IF393005:IF393018 SB393005:SB393018 ABX393005:ABX393018 ALT393005:ALT393018 AVP393005:AVP393018 BFL393005:BFL393018 BPH393005:BPH393018 BZD393005:BZD393018 CIZ393005:CIZ393018 CSV393005:CSV393018 DCR393005:DCR393018 DMN393005:DMN393018 DWJ393005:DWJ393018 EGF393005:EGF393018 EQB393005:EQB393018 EZX393005:EZX393018 FJT393005:FJT393018 FTP393005:FTP393018 GDL393005:GDL393018 GNH393005:GNH393018 GXD393005:GXD393018 HGZ393005:HGZ393018 HQV393005:HQV393018 IAR393005:IAR393018 IKN393005:IKN393018 IUJ393005:IUJ393018 JEF393005:JEF393018 JOB393005:JOB393018 JXX393005:JXX393018 KHT393005:KHT393018 KRP393005:KRP393018 LBL393005:LBL393018 LLH393005:LLH393018 LVD393005:LVD393018 MEZ393005:MEZ393018 MOV393005:MOV393018 MYR393005:MYR393018 NIN393005:NIN393018 NSJ393005:NSJ393018 OCF393005:OCF393018 OMB393005:OMB393018 OVX393005:OVX393018 PFT393005:PFT393018 PPP393005:PPP393018 PZL393005:PZL393018 QJH393005:QJH393018 QTD393005:QTD393018 RCZ393005:RCZ393018 RMV393005:RMV393018 RWR393005:RWR393018 SGN393005:SGN393018 SQJ393005:SQJ393018 TAF393005:TAF393018 TKB393005:TKB393018 TTX393005:TTX393018 UDT393005:UDT393018 UNP393005:UNP393018 UXL393005:UXL393018 VHH393005:VHH393018 VRD393005:VRD393018 WAZ393005:WAZ393018 WKV393005:WKV393018 WUR393005:WUR393018 IF458541:IF458554 SB458541:SB458554 ABX458541:ABX458554 ALT458541:ALT458554 AVP458541:AVP458554 BFL458541:BFL458554 BPH458541:BPH458554 BZD458541:BZD458554 CIZ458541:CIZ458554 CSV458541:CSV458554 DCR458541:DCR458554 DMN458541:DMN458554 DWJ458541:DWJ458554 EGF458541:EGF458554 EQB458541:EQB458554 EZX458541:EZX458554 FJT458541:FJT458554 FTP458541:FTP458554 GDL458541:GDL458554 GNH458541:GNH458554 GXD458541:GXD458554 HGZ458541:HGZ458554 HQV458541:HQV458554 IAR458541:IAR458554 IKN458541:IKN458554 IUJ458541:IUJ458554 JEF458541:JEF458554 JOB458541:JOB458554 JXX458541:JXX458554 KHT458541:KHT458554 KRP458541:KRP458554 LBL458541:LBL458554 LLH458541:LLH458554 LVD458541:LVD458554 MEZ458541:MEZ458554 MOV458541:MOV458554 MYR458541:MYR458554 NIN458541:NIN458554 NSJ458541:NSJ458554 OCF458541:OCF458554 OMB458541:OMB458554 OVX458541:OVX458554 PFT458541:PFT458554 PPP458541:PPP458554 PZL458541:PZL458554 QJH458541:QJH458554 QTD458541:QTD458554 RCZ458541:RCZ458554 RMV458541:RMV458554 RWR458541:RWR458554 SGN458541:SGN458554 SQJ458541:SQJ458554 TAF458541:TAF458554 TKB458541:TKB458554 TTX458541:TTX458554 UDT458541:UDT458554 UNP458541:UNP458554 UXL458541:UXL458554 VHH458541:VHH458554 VRD458541:VRD458554 WAZ458541:WAZ458554 WKV458541:WKV458554 WUR458541:WUR458554 IF524077:IF524090 SB524077:SB524090 ABX524077:ABX524090 ALT524077:ALT524090 AVP524077:AVP524090 BFL524077:BFL524090 BPH524077:BPH524090 BZD524077:BZD524090 CIZ524077:CIZ524090 CSV524077:CSV524090 DCR524077:DCR524090 DMN524077:DMN524090 DWJ524077:DWJ524090 EGF524077:EGF524090 EQB524077:EQB524090 EZX524077:EZX524090 FJT524077:FJT524090 FTP524077:FTP524090 GDL524077:GDL524090 GNH524077:GNH524090 GXD524077:GXD524090 HGZ524077:HGZ524090 HQV524077:HQV524090 IAR524077:IAR524090 IKN524077:IKN524090 IUJ524077:IUJ524090 JEF524077:JEF524090 JOB524077:JOB524090 JXX524077:JXX524090 KHT524077:KHT524090 KRP524077:KRP524090 LBL524077:LBL524090 LLH524077:LLH524090 LVD524077:LVD524090 MEZ524077:MEZ524090 MOV524077:MOV524090 MYR524077:MYR524090 NIN524077:NIN524090 NSJ524077:NSJ524090 OCF524077:OCF524090 OMB524077:OMB524090 OVX524077:OVX524090 PFT524077:PFT524090 PPP524077:PPP524090 PZL524077:PZL524090 QJH524077:QJH524090 QTD524077:QTD524090 RCZ524077:RCZ524090 RMV524077:RMV524090 RWR524077:RWR524090 SGN524077:SGN524090 SQJ524077:SQJ524090 TAF524077:TAF524090 TKB524077:TKB524090 TTX524077:TTX524090 UDT524077:UDT524090 UNP524077:UNP524090 UXL524077:UXL524090 VHH524077:VHH524090 VRD524077:VRD524090 WAZ524077:WAZ524090 WKV524077:WKV524090 WUR524077:WUR524090 IF589613:IF589626 SB589613:SB589626 ABX589613:ABX589626 ALT589613:ALT589626 AVP589613:AVP589626 BFL589613:BFL589626 BPH589613:BPH589626 BZD589613:BZD589626 CIZ589613:CIZ589626 CSV589613:CSV589626 DCR589613:DCR589626 DMN589613:DMN589626 DWJ589613:DWJ589626 EGF589613:EGF589626 EQB589613:EQB589626 EZX589613:EZX589626 FJT589613:FJT589626 FTP589613:FTP589626 GDL589613:GDL589626 GNH589613:GNH589626 GXD589613:GXD589626 HGZ589613:HGZ589626 HQV589613:HQV589626 IAR589613:IAR589626 IKN589613:IKN589626 IUJ589613:IUJ589626 JEF589613:JEF589626 JOB589613:JOB589626 JXX589613:JXX589626 KHT589613:KHT589626 KRP589613:KRP589626 LBL589613:LBL589626 LLH589613:LLH589626 LVD589613:LVD589626 MEZ589613:MEZ589626 MOV589613:MOV589626 MYR589613:MYR589626 NIN589613:NIN589626 NSJ589613:NSJ589626 OCF589613:OCF589626 OMB589613:OMB589626 OVX589613:OVX589626 PFT589613:PFT589626 PPP589613:PPP589626 PZL589613:PZL589626 QJH589613:QJH589626 QTD589613:QTD589626 RCZ589613:RCZ589626 RMV589613:RMV589626 RWR589613:RWR589626 SGN589613:SGN589626 SQJ589613:SQJ589626 TAF589613:TAF589626 TKB589613:TKB589626 TTX589613:TTX589626 UDT589613:UDT589626 UNP589613:UNP589626 UXL589613:UXL589626 VHH589613:VHH589626 VRD589613:VRD589626 WAZ589613:WAZ589626 WKV589613:WKV589626 WUR589613:WUR589626 IF655149:IF655162 SB655149:SB655162 ABX655149:ABX655162 ALT655149:ALT655162 AVP655149:AVP655162 BFL655149:BFL655162 BPH655149:BPH655162 BZD655149:BZD655162 CIZ655149:CIZ655162 CSV655149:CSV655162 DCR655149:DCR655162 DMN655149:DMN655162 DWJ655149:DWJ655162 EGF655149:EGF655162 EQB655149:EQB655162 EZX655149:EZX655162 FJT655149:FJT655162 FTP655149:FTP655162 GDL655149:GDL655162 GNH655149:GNH655162 GXD655149:GXD655162 HGZ655149:HGZ655162 HQV655149:HQV655162 IAR655149:IAR655162 IKN655149:IKN655162 IUJ655149:IUJ655162 JEF655149:JEF655162 JOB655149:JOB655162 JXX655149:JXX655162 KHT655149:KHT655162 KRP655149:KRP655162 LBL655149:LBL655162 LLH655149:LLH655162 LVD655149:LVD655162 MEZ655149:MEZ655162 MOV655149:MOV655162 MYR655149:MYR655162 NIN655149:NIN655162 NSJ655149:NSJ655162 OCF655149:OCF655162 OMB655149:OMB655162 OVX655149:OVX655162 PFT655149:PFT655162 PPP655149:PPP655162 PZL655149:PZL655162 QJH655149:QJH655162 QTD655149:QTD655162 RCZ655149:RCZ655162 RMV655149:RMV655162 RWR655149:RWR655162 SGN655149:SGN655162 SQJ655149:SQJ655162 TAF655149:TAF655162 TKB655149:TKB655162 TTX655149:TTX655162 UDT655149:UDT655162 UNP655149:UNP655162 UXL655149:UXL655162 VHH655149:VHH655162 VRD655149:VRD655162 WAZ655149:WAZ655162 WKV655149:WKV655162 WUR655149:WUR655162 IF720685:IF720698 SB720685:SB720698 ABX720685:ABX720698 ALT720685:ALT720698 AVP720685:AVP720698 BFL720685:BFL720698 BPH720685:BPH720698 BZD720685:BZD720698 CIZ720685:CIZ720698 CSV720685:CSV720698 DCR720685:DCR720698 DMN720685:DMN720698 DWJ720685:DWJ720698 EGF720685:EGF720698 EQB720685:EQB720698 EZX720685:EZX720698 FJT720685:FJT720698 FTP720685:FTP720698 GDL720685:GDL720698 GNH720685:GNH720698 GXD720685:GXD720698 HGZ720685:HGZ720698 HQV720685:HQV720698 IAR720685:IAR720698 IKN720685:IKN720698 IUJ720685:IUJ720698 JEF720685:JEF720698 JOB720685:JOB720698 JXX720685:JXX720698 KHT720685:KHT720698 KRP720685:KRP720698 LBL720685:LBL720698 LLH720685:LLH720698 LVD720685:LVD720698 MEZ720685:MEZ720698 MOV720685:MOV720698 MYR720685:MYR720698 NIN720685:NIN720698 NSJ720685:NSJ720698 OCF720685:OCF720698 OMB720685:OMB720698 OVX720685:OVX720698 PFT720685:PFT720698 PPP720685:PPP720698 PZL720685:PZL720698 QJH720685:QJH720698 QTD720685:QTD720698 RCZ720685:RCZ720698 RMV720685:RMV720698 RWR720685:RWR720698 SGN720685:SGN720698 SQJ720685:SQJ720698 TAF720685:TAF720698 TKB720685:TKB720698 TTX720685:TTX720698 UDT720685:UDT720698 UNP720685:UNP720698 UXL720685:UXL720698 VHH720685:VHH720698 VRD720685:VRD720698 WAZ720685:WAZ720698 WKV720685:WKV720698 WUR720685:WUR720698 IF786221:IF786234 SB786221:SB786234 ABX786221:ABX786234 ALT786221:ALT786234 AVP786221:AVP786234 BFL786221:BFL786234 BPH786221:BPH786234 BZD786221:BZD786234 CIZ786221:CIZ786234 CSV786221:CSV786234 DCR786221:DCR786234 DMN786221:DMN786234 DWJ786221:DWJ786234 EGF786221:EGF786234 EQB786221:EQB786234 EZX786221:EZX786234 FJT786221:FJT786234 FTP786221:FTP786234 GDL786221:GDL786234 GNH786221:GNH786234 GXD786221:GXD786234 HGZ786221:HGZ786234 HQV786221:HQV786234 IAR786221:IAR786234 IKN786221:IKN786234 IUJ786221:IUJ786234 JEF786221:JEF786234 JOB786221:JOB786234 JXX786221:JXX786234 KHT786221:KHT786234 KRP786221:KRP786234 LBL786221:LBL786234 LLH786221:LLH786234 LVD786221:LVD786234 MEZ786221:MEZ786234 MOV786221:MOV786234 MYR786221:MYR786234 NIN786221:NIN786234 NSJ786221:NSJ786234 OCF786221:OCF786234 OMB786221:OMB786234 OVX786221:OVX786234 PFT786221:PFT786234 PPP786221:PPP786234 PZL786221:PZL786234 QJH786221:QJH786234 QTD786221:QTD786234 RCZ786221:RCZ786234 RMV786221:RMV786234 RWR786221:RWR786234 SGN786221:SGN786234 SQJ786221:SQJ786234 TAF786221:TAF786234 TKB786221:TKB786234 TTX786221:TTX786234 UDT786221:UDT786234 UNP786221:UNP786234 UXL786221:UXL786234 VHH786221:VHH786234 VRD786221:VRD786234 WAZ786221:WAZ786234 WKV786221:WKV786234 WUR786221:WUR786234 IF851757:IF851770 SB851757:SB851770 ABX851757:ABX851770 ALT851757:ALT851770 AVP851757:AVP851770 BFL851757:BFL851770 BPH851757:BPH851770 BZD851757:BZD851770 CIZ851757:CIZ851770 CSV851757:CSV851770 DCR851757:DCR851770 DMN851757:DMN851770 DWJ851757:DWJ851770 EGF851757:EGF851770 EQB851757:EQB851770 EZX851757:EZX851770 FJT851757:FJT851770 FTP851757:FTP851770 GDL851757:GDL851770 GNH851757:GNH851770 GXD851757:GXD851770 HGZ851757:HGZ851770 HQV851757:HQV851770 IAR851757:IAR851770 IKN851757:IKN851770 IUJ851757:IUJ851770 JEF851757:JEF851770 JOB851757:JOB851770 JXX851757:JXX851770 KHT851757:KHT851770 KRP851757:KRP851770 LBL851757:LBL851770 LLH851757:LLH851770 LVD851757:LVD851770 MEZ851757:MEZ851770 MOV851757:MOV851770 MYR851757:MYR851770 NIN851757:NIN851770 NSJ851757:NSJ851770 OCF851757:OCF851770 OMB851757:OMB851770 OVX851757:OVX851770 PFT851757:PFT851770 PPP851757:PPP851770 PZL851757:PZL851770 QJH851757:QJH851770 QTD851757:QTD851770 RCZ851757:RCZ851770 RMV851757:RMV851770 RWR851757:RWR851770 SGN851757:SGN851770 SQJ851757:SQJ851770 TAF851757:TAF851770 TKB851757:TKB851770 TTX851757:TTX851770 UDT851757:UDT851770 UNP851757:UNP851770 UXL851757:UXL851770 VHH851757:VHH851770 VRD851757:VRD851770 WAZ851757:WAZ851770 WKV851757:WKV851770 WUR851757:WUR851770 IF917293:IF917306 SB917293:SB917306 ABX917293:ABX917306 ALT917293:ALT917306 AVP917293:AVP917306 BFL917293:BFL917306 BPH917293:BPH917306 BZD917293:BZD917306 CIZ917293:CIZ917306 CSV917293:CSV917306 DCR917293:DCR917306 DMN917293:DMN917306 DWJ917293:DWJ917306 EGF917293:EGF917306 EQB917293:EQB917306 EZX917293:EZX917306 FJT917293:FJT917306 FTP917293:FTP917306 GDL917293:GDL917306 GNH917293:GNH917306 GXD917293:GXD917306 HGZ917293:HGZ917306 HQV917293:HQV917306 IAR917293:IAR917306 IKN917293:IKN917306 IUJ917293:IUJ917306 JEF917293:JEF917306 JOB917293:JOB917306 JXX917293:JXX917306 KHT917293:KHT917306 KRP917293:KRP917306 LBL917293:LBL917306 LLH917293:LLH917306 LVD917293:LVD917306 MEZ917293:MEZ917306 MOV917293:MOV917306 MYR917293:MYR917306 NIN917293:NIN917306 NSJ917293:NSJ917306 OCF917293:OCF917306 OMB917293:OMB917306 OVX917293:OVX917306 PFT917293:PFT917306 PPP917293:PPP917306 PZL917293:PZL917306 QJH917293:QJH917306 QTD917293:QTD917306 RCZ917293:RCZ917306 RMV917293:RMV917306 RWR917293:RWR917306 SGN917293:SGN917306 SQJ917293:SQJ917306 TAF917293:TAF917306 TKB917293:TKB917306 TTX917293:TTX917306 UDT917293:UDT917306 UNP917293:UNP917306 UXL917293:UXL917306 VHH917293:VHH917306 VRD917293:VRD917306 WAZ917293:WAZ917306 WKV917293:WKV917306 WUR917293:WUR917306 IF982829:IF982842 SB982829:SB982842 ABX982829:ABX982842 ALT982829:ALT982842 AVP982829:AVP982842 BFL982829:BFL982842 BPH982829:BPH982842 BZD982829:BZD982842 CIZ982829:CIZ982842 CSV982829:CSV982842 DCR982829:DCR982842 DMN982829:DMN982842 DWJ982829:DWJ982842 EGF982829:EGF982842 EQB982829:EQB982842 EZX982829:EZX982842 FJT982829:FJT982842 FTP982829:FTP982842 GDL982829:GDL982842 GNH982829:GNH982842 GXD982829:GXD982842 HGZ982829:HGZ982842 HQV982829:HQV982842 IAR982829:IAR982842 IKN982829:IKN982842 IUJ982829:IUJ982842 JEF982829:JEF982842 JOB982829:JOB982842 JXX982829:JXX982842 KHT982829:KHT982842 KRP982829:KRP982842 LBL982829:LBL982842 LLH982829:LLH982842 LVD982829:LVD982842 MEZ982829:MEZ982842 MOV982829:MOV982842 MYR982829:MYR982842 NIN982829:NIN982842 NSJ982829:NSJ982842 OCF982829:OCF982842 OMB982829:OMB982842 OVX982829:OVX982842 PFT982829:PFT982842 PPP982829:PPP982842 PZL982829:PZL982842 QJH982829:QJH982842 QTD982829:QTD982842 RCZ982829:RCZ982842 RMV982829:RMV982842 RWR982829:RWR982842 SGN982829:SGN982842 SQJ982829:SQJ982842 TAF982829:TAF982842 TKB982829:TKB982842 TTX982829:TTX982842 UDT982829:UDT982842 UNP982829:UNP982842 UXL982829:UXL982842 VHH982829:VHH982842 VRD982829:VRD982842 WAZ982829:WAZ982842 WKV982829:WKV982842 WUR982829:WUR982842 IF22:IF34 SB22:SB34 ABX22:ABX34 ALT22:ALT34 AVP22:AVP34 BFL22:BFL34 BPH22:BPH34 BZD22:BZD34 CIZ22:CIZ34 CSV22:CSV34 DCR22:DCR34 DMN22:DMN34 DWJ22:DWJ34 EGF22:EGF34 EQB22:EQB34 EZX22:EZX34 FJT22:FJT34 FTP22:FTP34 GDL22:GDL34 GNH22:GNH34 GXD22:GXD34 HGZ22:HGZ34 HQV22:HQV34 IAR22:IAR34 IKN22:IKN34 IUJ22:IUJ34 JEF22:JEF34 JOB22:JOB34 JXX22:JXX34 KHT22:KHT34 KRP22:KRP34 LBL22:LBL34 LLH22:LLH34 LVD22:LVD34 MEZ22:MEZ34 MOV22:MOV34 MYR22:MYR34 NIN22:NIN34 NSJ22:NSJ34 OCF22:OCF34 OMB22:OMB34 OVX22:OVX34 PFT22:PFT34 PPP22:PPP34 PZL22:PZL34 QJH22:QJH34 QTD22:QTD34 RCZ22:RCZ34 RMV22:RMV34 RWR22:RWR34 SGN22:SGN34 SQJ22:SQJ34 TAF22:TAF34 TKB22:TKB34 TTX22:TTX34 UDT22:UDT34 UNP22:UNP34 UXL22:UXL34 VHH22:VHH34 VRD22:VRD34 WAZ22:WAZ34 WKV22:WKV34 WUR22:WUR34 IF65555:IF65567 SB65555:SB65567 ABX65555:ABX65567 ALT65555:ALT65567 AVP65555:AVP65567 BFL65555:BFL65567 BPH65555:BPH65567 BZD65555:BZD65567 CIZ65555:CIZ65567 CSV65555:CSV65567 DCR65555:DCR65567 DMN65555:DMN65567 DWJ65555:DWJ65567 EGF65555:EGF65567 EQB65555:EQB65567 EZX65555:EZX65567 FJT65555:FJT65567 FTP65555:FTP65567 GDL65555:GDL65567 GNH65555:GNH65567 GXD65555:GXD65567 HGZ65555:HGZ65567 HQV65555:HQV65567 IAR65555:IAR65567 IKN65555:IKN65567 IUJ65555:IUJ65567 JEF65555:JEF65567 JOB65555:JOB65567 JXX65555:JXX65567 KHT65555:KHT65567 KRP65555:KRP65567 LBL65555:LBL65567 LLH65555:LLH65567 LVD65555:LVD65567 MEZ65555:MEZ65567 MOV65555:MOV65567 MYR65555:MYR65567 NIN65555:NIN65567 NSJ65555:NSJ65567 OCF65555:OCF65567 OMB65555:OMB65567 OVX65555:OVX65567 PFT65555:PFT65567 PPP65555:PPP65567 PZL65555:PZL65567 QJH65555:QJH65567 QTD65555:QTD65567 RCZ65555:RCZ65567 RMV65555:RMV65567 RWR65555:RWR65567 SGN65555:SGN65567 SQJ65555:SQJ65567 TAF65555:TAF65567 TKB65555:TKB65567 TTX65555:TTX65567 UDT65555:UDT65567 UNP65555:UNP65567 UXL65555:UXL65567 VHH65555:VHH65567 VRD65555:VRD65567 WAZ65555:WAZ65567 WKV65555:WKV65567 WUR65555:WUR65567 IF131091:IF131103 SB131091:SB131103 ABX131091:ABX131103 ALT131091:ALT131103 AVP131091:AVP131103 BFL131091:BFL131103 BPH131091:BPH131103 BZD131091:BZD131103 CIZ131091:CIZ131103 CSV131091:CSV131103 DCR131091:DCR131103 DMN131091:DMN131103 DWJ131091:DWJ131103 EGF131091:EGF131103 EQB131091:EQB131103 EZX131091:EZX131103 FJT131091:FJT131103 FTP131091:FTP131103 GDL131091:GDL131103 GNH131091:GNH131103 GXD131091:GXD131103 HGZ131091:HGZ131103 HQV131091:HQV131103 IAR131091:IAR131103 IKN131091:IKN131103 IUJ131091:IUJ131103 JEF131091:JEF131103 JOB131091:JOB131103 JXX131091:JXX131103 KHT131091:KHT131103 KRP131091:KRP131103 LBL131091:LBL131103 LLH131091:LLH131103 LVD131091:LVD131103 MEZ131091:MEZ131103 MOV131091:MOV131103 MYR131091:MYR131103 NIN131091:NIN131103 NSJ131091:NSJ131103 OCF131091:OCF131103 OMB131091:OMB131103 OVX131091:OVX131103 PFT131091:PFT131103 PPP131091:PPP131103 PZL131091:PZL131103 QJH131091:QJH131103 QTD131091:QTD131103 RCZ131091:RCZ131103 RMV131091:RMV131103 RWR131091:RWR131103 SGN131091:SGN131103 SQJ131091:SQJ131103 TAF131091:TAF131103 TKB131091:TKB131103 TTX131091:TTX131103 UDT131091:UDT131103 UNP131091:UNP131103 UXL131091:UXL131103 VHH131091:VHH131103 VRD131091:VRD131103 WAZ131091:WAZ131103 WKV131091:WKV131103 WUR131091:WUR131103 IF196627:IF196639 SB196627:SB196639 ABX196627:ABX196639 ALT196627:ALT196639 AVP196627:AVP196639 BFL196627:BFL196639 BPH196627:BPH196639 BZD196627:BZD196639 CIZ196627:CIZ196639 CSV196627:CSV196639 DCR196627:DCR196639 DMN196627:DMN196639 DWJ196627:DWJ196639 EGF196627:EGF196639 EQB196627:EQB196639 EZX196627:EZX196639 FJT196627:FJT196639 FTP196627:FTP196639 GDL196627:GDL196639 GNH196627:GNH196639 GXD196627:GXD196639 HGZ196627:HGZ196639 HQV196627:HQV196639 IAR196627:IAR196639 IKN196627:IKN196639 IUJ196627:IUJ196639 JEF196627:JEF196639 JOB196627:JOB196639 JXX196627:JXX196639 KHT196627:KHT196639 KRP196627:KRP196639 LBL196627:LBL196639 LLH196627:LLH196639 LVD196627:LVD196639 MEZ196627:MEZ196639 MOV196627:MOV196639 MYR196627:MYR196639 NIN196627:NIN196639 NSJ196627:NSJ196639 OCF196627:OCF196639 OMB196627:OMB196639 OVX196627:OVX196639 PFT196627:PFT196639 PPP196627:PPP196639 PZL196627:PZL196639 QJH196627:QJH196639 QTD196627:QTD196639 RCZ196627:RCZ196639 RMV196627:RMV196639 RWR196627:RWR196639 SGN196627:SGN196639 SQJ196627:SQJ196639 TAF196627:TAF196639 TKB196627:TKB196639 TTX196627:TTX196639 UDT196627:UDT196639 UNP196627:UNP196639 UXL196627:UXL196639 VHH196627:VHH196639 VRD196627:VRD196639 WAZ196627:WAZ196639 WKV196627:WKV196639 WUR196627:WUR196639 IF262163:IF262175 SB262163:SB262175 ABX262163:ABX262175 ALT262163:ALT262175 AVP262163:AVP262175 BFL262163:BFL262175 BPH262163:BPH262175 BZD262163:BZD262175 CIZ262163:CIZ262175 CSV262163:CSV262175 DCR262163:DCR262175 DMN262163:DMN262175 DWJ262163:DWJ262175 EGF262163:EGF262175 EQB262163:EQB262175 EZX262163:EZX262175 FJT262163:FJT262175 FTP262163:FTP262175 GDL262163:GDL262175 GNH262163:GNH262175 GXD262163:GXD262175 HGZ262163:HGZ262175 HQV262163:HQV262175 IAR262163:IAR262175 IKN262163:IKN262175 IUJ262163:IUJ262175 JEF262163:JEF262175 JOB262163:JOB262175 JXX262163:JXX262175 KHT262163:KHT262175 KRP262163:KRP262175 LBL262163:LBL262175 LLH262163:LLH262175 LVD262163:LVD262175 MEZ262163:MEZ262175 MOV262163:MOV262175 MYR262163:MYR262175 NIN262163:NIN262175 NSJ262163:NSJ262175 OCF262163:OCF262175 OMB262163:OMB262175 OVX262163:OVX262175 PFT262163:PFT262175 PPP262163:PPP262175 PZL262163:PZL262175 QJH262163:QJH262175 QTD262163:QTD262175 RCZ262163:RCZ262175 RMV262163:RMV262175 RWR262163:RWR262175 SGN262163:SGN262175 SQJ262163:SQJ262175 TAF262163:TAF262175 TKB262163:TKB262175 TTX262163:TTX262175 UDT262163:UDT262175 UNP262163:UNP262175 UXL262163:UXL262175 VHH262163:VHH262175 VRD262163:VRD262175 WAZ262163:WAZ262175 WKV262163:WKV262175 WUR262163:WUR262175 IF327699:IF327711 SB327699:SB327711 ABX327699:ABX327711 ALT327699:ALT327711 AVP327699:AVP327711 BFL327699:BFL327711 BPH327699:BPH327711 BZD327699:BZD327711 CIZ327699:CIZ327711 CSV327699:CSV327711 DCR327699:DCR327711 DMN327699:DMN327711 DWJ327699:DWJ327711 EGF327699:EGF327711 EQB327699:EQB327711 EZX327699:EZX327711 FJT327699:FJT327711 FTP327699:FTP327711 GDL327699:GDL327711 GNH327699:GNH327711 GXD327699:GXD327711 HGZ327699:HGZ327711 HQV327699:HQV327711 IAR327699:IAR327711 IKN327699:IKN327711 IUJ327699:IUJ327711 JEF327699:JEF327711 JOB327699:JOB327711 JXX327699:JXX327711 KHT327699:KHT327711 KRP327699:KRP327711 LBL327699:LBL327711 LLH327699:LLH327711 LVD327699:LVD327711 MEZ327699:MEZ327711 MOV327699:MOV327711 MYR327699:MYR327711 NIN327699:NIN327711 NSJ327699:NSJ327711 OCF327699:OCF327711 OMB327699:OMB327711 OVX327699:OVX327711 PFT327699:PFT327711 PPP327699:PPP327711 PZL327699:PZL327711 QJH327699:QJH327711 QTD327699:QTD327711 RCZ327699:RCZ327711 RMV327699:RMV327711 RWR327699:RWR327711 SGN327699:SGN327711 SQJ327699:SQJ327711 TAF327699:TAF327711 TKB327699:TKB327711 TTX327699:TTX327711 UDT327699:UDT327711 UNP327699:UNP327711 UXL327699:UXL327711 VHH327699:VHH327711 VRD327699:VRD327711 WAZ327699:WAZ327711 WKV327699:WKV327711 WUR327699:WUR327711 IF393235:IF393247 SB393235:SB393247 ABX393235:ABX393247 ALT393235:ALT393247 AVP393235:AVP393247 BFL393235:BFL393247 BPH393235:BPH393247 BZD393235:BZD393247 CIZ393235:CIZ393247 CSV393235:CSV393247 DCR393235:DCR393247 DMN393235:DMN393247 DWJ393235:DWJ393247 EGF393235:EGF393247 EQB393235:EQB393247 EZX393235:EZX393247 FJT393235:FJT393247 FTP393235:FTP393247 GDL393235:GDL393247 GNH393235:GNH393247 GXD393235:GXD393247 HGZ393235:HGZ393247 HQV393235:HQV393247 IAR393235:IAR393247 IKN393235:IKN393247 IUJ393235:IUJ393247 JEF393235:JEF393247 JOB393235:JOB393247 JXX393235:JXX393247 KHT393235:KHT393247 KRP393235:KRP393247 LBL393235:LBL393247 LLH393235:LLH393247 LVD393235:LVD393247 MEZ393235:MEZ393247 MOV393235:MOV393247 MYR393235:MYR393247 NIN393235:NIN393247 NSJ393235:NSJ393247 OCF393235:OCF393247 OMB393235:OMB393247 OVX393235:OVX393247 PFT393235:PFT393247 PPP393235:PPP393247 PZL393235:PZL393247 QJH393235:QJH393247 QTD393235:QTD393247 RCZ393235:RCZ393247 RMV393235:RMV393247 RWR393235:RWR393247 SGN393235:SGN393247 SQJ393235:SQJ393247 TAF393235:TAF393247 TKB393235:TKB393247 TTX393235:TTX393247 UDT393235:UDT393247 UNP393235:UNP393247 UXL393235:UXL393247 VHH393235:VHH393247 VRD393235:VRD393247 WAZ393235:WAZ393247 WKV393235:WKV393247 WUR393235:WUR393247 IF458771:IF458783 SB458771:SB458783 ABX458771:ABX458783 ALT458771:ALT458783 AVP458771:AVP458783 BFL458771:BFL458783 BPH458771:BPH458783 BZD458771:BZD458783 CIZ458771:CIZ458783 CSV458771:CSV458783 DCR458771:DCR458783 DMN458771:DMN458783 DWJ458771:DWJ458783 EGF458771:EGF458783 EQB458771:EQB458783 EZX458771:EZX458783 FJT458771:FJT458783 FTP458771:FTP458783 GDL458771:GDL458783 GNH458771:GNH458783 GXD458771:GXD458783 HGZ458771:HGZ458783 HQV458771:HQV458783 IAR458771:IAR458783 IKN458771:IKN458783 IUJ458771:IUJ458783 JEF458771:JEF458783 JOB458771:JOB458783 JXX458771:JXX458783 KHT458771:KHT458783 KRP458771:KRP458783 LBL458771:LBL458783 LLH458771:LLH458783 LVD458771:LVD458783 MEZ458771:MEZ458783 MOV458771:MOV458783 MYR458771:MYR458783 NIN458771:NIN458783 NSJ458771:NSJ458783 OCF458771:OCF458783 OMB458771:OMB458783 OVX458771:OVX458783 PFT458771:PFT458783 PPP458771:PPP458783 PZL458771:PZL458783 QJH458771:QJH458783 QTD458771:QTD458783 RCZ458771:RCZ458783 RMV458771:RMV458783 RWR458771:RWR458783 SGN458771:SGN458783 SQJ458771:SQJ458783 TAF458771:TAF458783 TKB458771:TKB458783 TTX458771:TTX458783 UDT458771:UDT458783 UNP458771:UNP458783 UXL458771:UXL458783 VHH458771:VHH458783 VRD458771:VRD458783 WAZ458771:WAZ458783 WKV458771:WKV458783 WUR458771:WUR458783 IF524307:IF524319 SB524307:SB524319 ABX524307:ABX524319 ALT524307:ALT524319 AVP524307:AVP524319 BFL524307:BFL524319 BPH524307:BPH524319 BZD524307:BZD524319 CIZ524307:CIZ524319 CSV524307:CSV524319 DCR524307:DCR524319 DMN524307:DMN524319 DWJ524307:DWJ524319 EGF524307:EGF524319 EQB524307:EQB524319 EZX524307:EZX524319 FJT524307:FJT524319 FTP524307:FTP524319 GDL524307:GDL524319 GNH524307:GNH524319 GXD524307:GXD524319 HGZ524307:HGZ524319 HQV524307:HQV524319 IAR524307:IAR524319 IKN524307:IKN524319 IUJ524307:IUJ524319 JEF524307:JEF524319 JOB524307:JOB524319 JXX524307:JXX524319 KHT524307:KHT524319 KRP524307:KRP524319 LBL524307:LBL524319 LLH524307:LLH524319 LVD524307:LVD524319 MEZ524307:MEZ524319 MOV524307:MOV524319 MYR524307:MYR524319 NIN524307:NIN524319 NSJ524307:NSJ524319 OCF524307:OCF524319 OMB524307:OMB524319 OVX524307:OVX524319 PFT524307:PFT524319 PPP524307:PPP524319 PZL524307:PZL524319 QJH524307:QJH524319 QTD524307:QTD524319 RCZ524307:RCZ524319 RMV524307:RMV524319 RWR524307:RWR524319 SGN524307:SGN524319 SQJ524307:SQJ524319 TAF524307:TAF524319 TKB524307:TKB524319 TTX524307:TTX524319 UDT524307:UDT524319 UNP524307:UNP524319 UXL524307:UXL524319 VHH524307:VHH524319 VRD524307:VRD524319 WAZ524307:WAZ524319 WKV524307:WKV524319 WUR524307:WUR524319 IF589843:IF589855 SB589843:SB589855 ABX589843:ABX589855 ALT589843:ALT589855 AVP589843:AVP589855 BFL589843:BFL589855 BPH589843:BPH589855 BZD589843:BZD589855 CIZ589843:CIZ589855 CSV589843:CSV589855 DCR589843:DCR589855 DMN589843:DMN589855 DWJ589843:DWJ589855 EGF589843:EGF589855 EQB589843:EQB589855 EZX589843:EZX589855 FJT589843:FJT589855 FTP589843:FTP589855 GDL589843:GDL589855 GNH589843:GNH589855 GXD589843:GXD589855 HGZ589843:HGZ589855 HQV589843:HQV589855 IAR589843:IAR589855 IKN589843:IKN589855 IUJ589843:IUJ589855 JEF589843:JEF589855 JOB589843:JOB589855 JXX589843:JXX589855 KHT589843:KHT589855 KRP589843:KRP589855 LBL589843:LBL589855 LLH589843:LLH589855 LVD589843:LVD589855 MEZ589843:MEZ589855 MOV589843:MOV589855 MYR589843:MYR589855 NIN589843:NIN589855 NSJ589843:NSJ589855 OCF589843:OCF589855 OMB589843:OMB589855 OVX589843:OVX589855 PFT589843:PFT589855 PPP589843:PPP589855 PZL589843:PZL589855 QJH589843:QJH589855 QTD589843:QTD589855 RCZ589843:RCZ589855 RMV589843:RMV589855 RWR589843:RWR589855 SGN589843:SGN589855 SQJ589843:SQJ589855 TAF589843:TAF589855 TKB589843:TKB589855 TTX589843:TTX589855 UDT589843:UDT589855 UNP589843:UNP589855 UXL589843:UXL589855 VHH589843:VHH589855 VRD589843:VRD589855 WAZ589843:WAZ589855 WKV589843:WKV589855 WUR589843:WUR589855 IF655379:IF655391 SB655379:SB655391 ABX655379:ABX655391 ALT655379:ALT655391 AVP655379:AVP655391 BFL655379:BFL655391 BPH655379:BPH655391 BZD655379:BZD655391 CIZ655379:CIZ655391 CSV655379:CSV655391 DCR655379:DCR655391 DMN655379:DMN655391 DWJ655379:DWJ655391 EGF655379:EGF655391 EQB655379:EQB655391 EZX655379:EZX655391 FJT655379:FJT655391 FTP655379:FTP655391 GDL655379:GDL655391 GNH655379:GNH655391 GXD655379:GXD655391 HGZ655379:HGZ655391 HQV655379:HQV655391 IAR655379:IAR655391 IKN655379:IKN655391 IUJ655379:IUJ655391 JEF655379:JEF655391 JOB655379:JOB655391 JXX655379:JXX655391 KHT655379:KHT655391 KRP655379:KRP655391 LBL655379:LBL655391 LLH655379:LLH655391 LVD655379:LVD655391 MEZ655379:MEZ655391 MOV655379:MOV655391 MYR655379:MYR655391 NIN655379:NIN655391 NSJ655379:NSJ655391 OCF655379:OCF655391 OMB655379:OMB655391 OVX655379:OVX655391 PFT655379:PFT655391 PPP655379:PPP655391 PZL655379:PZL655391 QJH655379:QJH655391 QTD655379:QTD655391 RCZ655379:RCZ655391 RMV655379:RMV655391 RWR655379:RWR655391 SGN655379:SGN655391 SQJ655379:SQJ655391 TAF655379:TAF655391 TKB655379:TKB655391 TTX655379:TTX655391 UDT655379:UDT655391 UNP655379:UNP655391 UXL655379:UXL655391 VHH655379:VHH655391 VRD655379:VRD655391 WAZ655379:WAZ655391 WKV655379:WKV655391 WUR655379:WUR655391 IF720915:IF720927 SB720915:SB720927 ABX720915:ABX720927 ALT720915:ALT720927 AVP720915:AVP720927 BFL720915:BFL720927 BPH720915:BPH720927 BZD720915:BZD720927 CIZ720915:CIZ720927 CSV720915:CSV720927 DCR720915:DCR720927 DMN720915:DMN720927 DWJ720915:DWJ720927 EGF720915:EGF720927 EQB720915:EQB720927 EZX720915:EZX720927 FJT720915:FJT720927 FTP720915:FTP720927 GDL720915:GDL720927 GNH720915:GNH720927 GXD720915:GXD720927 HGZ720915:HGZ720927 HQV720915:HQV720927 IAR720915:IAR720927 IKN720915:IKN720927 IUJ720915:IUJ720927 JEF720915:JEF720927 JOB720915:JOB720927 JXX720915:JXX720927 KHT720915:KHT720927 KRP720915:KRP720927 LBL720915:LBL720927 LLH720915:LLH720927 LVD720915:LVD720927 MEZ720915:MEZ720927 MOV720915:MOV720927 MYR720915:MYR720927 NIN720915:NIN720927 NSJ720915:NSJ720927 OCF720915:OCF720927 OMB720915:OMB720927 OVX720915:OVX720927 PFT720915:PFT720927 PPP720915:PPP720927 PZL720915:PZL720927 QJH720915:QJH720927 QTD720915:QTD720927 RCZ720915:RCZ720927 RMV720915:RMV720927 RWR720915:RWR720927 SGN720915:SGN720927 SQJ720915:SQJ720927 TAF720915:TAF720927 TKB720915:TKB720927 TTX720915:TTX720927 UDT720915:UDT720927 UNP720915:UNP720927 UXL720915:UXL720927 VHH720915:VHH720927 VRD720915:VRD720927 WAZ720915:WAZ720927 WKV720915:WKV720927 WUR720915:WUR720927 IF786451:IF786463 SB786451:SB786463 ABX786451:ABX786463 ALT786451:ALT786463 AVP786451:AVP786463 BFL786451:BFL786463 BPH786451:BPH786463 BZD786451:BZD786463 CIZ786451:CIZ786463 CSV786451:CSV786463 DCR786451:DCR786463 DMN786451:DMN786463 DWJ786451:DWJ786463 EGF786451:EGF786463 EQB786451:EQB786463 EZX786451:EZX786463 FJT786451:FJT786463 FTP786451:FTP786463 GDL786451:GDL786463 GNH786451:GNH786463 GXD786451:GXD786463 HGZ786451:HGZ786463 HQV786451:HQV786463 IAR786451:IAR786463 IKN786451:IKN786463 IUJ786451:IUJ786463 JEF786451:JEF786463 JOB786451:JOB786463 JXX786451:JXX786463 KHT786451:KHT786463 KRP786451:KRP786463 LBL786451:LBL786463 LLH786451:LLH786463 LVD786451:LVD786463 MEZ786451:MEZ786463 MOV786451:MOV786463 MYR786451:MYR786463 NIN786451:NIN786463 NSJ786451:NSJ786463 OCF786451:OCF786463 OMB786451:OMB786463 OVX786451:OVX786463 PFT786451:PFT786463 PPP786451:PPP786463 PZL786451:PZL786463 QJH786451:QJH786463 QTD786451:QTD786463 RCZ786451:RCZ786463 RMV786451:RMV786463 RWR786451:RWR786463 SGN786451:SGN786463 SQJ786451:SQJ786463 TAF786451:TAF786463 TKB786451:TKB786463 TTX786451:TTX786463 UDT786451:UDT786463 UNP786451:UNP786463 UXL786451:UXL786463 VHH786451:VHH786463 VRD786451:VRD786463 WAZ786451:WAZ786463 WKV786451:WKV786463 WUR786451:WUR786463 IF851987:IF851999 SB851987:SB851999 ABX851987:ABX851999 ALT851987:ALT851999 AVP851987:AVP851999 BFL851987:BFL851999 BPH851987:BPH851999 BZD851987:BZD851999 CIZ851987:CIZ851999 CSV851987:CSV851999 DCR851987:DCR851999 DMN851987:DMN851999 DWJ851987:DWJ851999 EGF851987:EGF851999 EQB851987:EQB851999 EZX851987:EZX851999 FJT851987:FJT851999 FTP851987:FTP851999 GDL851987:GDL851999 GNH851987:GNH851999 GXD851987:GXD851999 HGZ851987:HGZ851999 HQV851987:HQV851999 IAR851987:IAR851999 IKN851987:IKN851999 IUJ851987:IUJ851999 JEF851987:JEF851999 JOB851987:JOB851999 JXX851987:JXX851999 KHT851987:KHT851999 KRP851987:KRP851999 LBL851987:LBL851999 LLH851987:LLH851999 LVD851987:LVD851999 MEZ851987:MEZ851999 MOV851987:MOV851999 MYR851987:MYR851999 NIN851987:NIN851999 NSJ851987:NSJ851999 OCF851987:OCF851999 OMB851987:OMB851999 OVX851987:OVX851999 PFT851987:PFT851999 PPP851987:PPP851999 PZL851987:PZL851999 QJH851987:QJH851999 QTD851987:QTD851999 RCZ851987:RCZ851999 RMV851987:RMV851999 RWR851987:RWR851999 SGN851987:SGN851999 SQJ851987:SQJ851999 TAF851987:TAF851999 TKB851987:TKB851999 TTX851987:TTX851999 UDT851987:UDT851999 UNP851987:UNP851999 UXL851987:UXL851999 VHH851987:VHH851999 VRD851987:VRD851999 WAZ851987:WAZ851999 WKV851987:WKV851999 WUR851987:WUR851999 IF917523:IF917535 SB917523:SB917535 ABX917523:ABX917535 ALT917523:ALT917535 AVP917523:AVP917535 BFL917523:BFL917535 BPH917523:BPH917535 BZD917523:BZD917535 CIZ917523:CIZ917535 CSV917523:CSV917535 DCR917523:DCR917535 DMN917523:DMN917535 DWJ917523:DWJ917535 EGF917523:EGF917535 EQB917523:EQB917535 EZX917523:EZX917535 FJT917523:FJT917535 FTP917523:FTP917535 GDL917523:GDL917535 GNH917523:GNH917535 GXD917523:GXD917535 HGZ917523:HGZ917535 HQV917523:HQV917535 IAR917523:IAR917535 IKN917523:IKN917535 IUJ917523:IUJ917535 JEF917523:JEF917535 JOB917523:JOB917535 JXX917523:JXX917535 KHT917523:KHT917535 KRP917523:KRP917535 LBL917523:LBL917535 LLH917523:LLH917535 LVD917523:LVD917535 MEZ917523:MEZ917535 MOV917523:MOV917535 MYR917523:MYR917535 NIN917523:NIN917535 NSJ917523:NSJ917535 OCF917523:OCF917535 OMB917523:OMB917535 OVX917523:OVX917535 PFT917523:PFT917535 PPP917523:PPP917535 PZL917523:PZL917535 QJH917523:QJH917535 QTD917523:QTD917535 RCZ917523:RCZ917535 RMV917523:RMV917535 RWR917523:RWR917535 SGN917523:SGN917535 SQJ917523:SQJ917535 TAF917523:TAF917535 TKB917523:TKB917535 TTX917523:TTX917535 UDT917523:UDT917535 UNP917523:UNP917535 UXL917523:UXL917535 VHH917523:VHH917535 VRD917523:VRD917535 WAZ917523:WAZ917535 WKV917523:WKV917535 WUR917523:WUR917535 IF983059:IF983071 SB983059:SB983071 ABX983059:ABX983071 ALT983059:ALT983071 AVP983059:AVP983071 BFL983059:BFL983071 BPH983059:BPH983071 BZD983059:BZD983071 CIZ983059:CIZ983071 CSV983059:CSV983071 DCR983059:DCR983071 DMN983059:DMN983071 DWJ983059:DWJ983071 EGF983059:EGF983071 EQB983059:EQB983071 EZX983059:EZX983071 FJT983059:FJT983071 FTP983059:FTP983071 GDL983059:GDL983071 GNH983059:GNH983071 GXD983059:GXD983071 HGZ983059:HGZ983071 HQV983059:HQV983071 IAR983059:IAR983071 IKN983059:IKN983071 IUJ983059:IUJ983071 JEF983059:JEF983071 JOB983059:JOB983071 JXX983059:JXX983071 KHT983059:KHT983071 KRP983059:KRP983071 LBL983059:LBL983071 LLH983059:LLH983071 LVD983059:LVD983071 MEZ983059:MEZ983071 MOV983059:MOV983071 MYR983059:MYR983071 NIN983059:NIN983071 NSJ983059:NSJ983071 OCF983059:OCF983071 OMB983059:OMB983071 OVX983059:OVX983071 PFT983059:PFT983071 PPP983059:PPP983071 PZL983059:PZL983071 QJH983059:QJH983071 QTD983059:QTD983071 RCZ983059:RCZ983071 RMV983059:RMV983071 RWR983059:RWR983071 SGN983059:SGN983071 SQJ983059:SQJ983071 TAF983059:TAF983071 TKB983059:TKB983071 TTX983059:TTX983071 UDT983059:UDT983071 UNP983059:UNP983071 UXL983059:UXL983071 VHH983059:VHH983071 VRD983059:VRD983071 WAZ983059:WAZ983071 WKV983059:WKV983071 WUR983059:WUR983071 IF65266:IF65311 SB65266:SB65311 ABX65266:ABX65311 ALT65266:ALT65311 AVP65266:AVP65311 BFL65266:BFL65311 BPH65266:BPH65311 BZD65266:BZD65311 CIZ65266:CIZ65311 CSV65266:CSV65311 DCR65266:DCR65311 DMN65266:DMN65311 DWJ65266:DWJ65311 EGF65266:EGF65311 EQB65266:EQB65311 EZX65266:EZX65311 FJT65266:FJT65311 FTP65266:FTP65311 GDL65266:GDL65311 GNH65266:GNH65311 GXD65266:GXD65311 HGZ65266:HGZ65311 HQV65266:HQV65311 IAR65266:IAR65311 IKN65266:IKN65311 IUJ65266:IUJ65311 JEF65266:JEF65311 JOB65266:JOB65311 JXX65266:JXX65311 KHT65266:KHT65311 KRP65266:KRP65311 LBL65266:LBL65311 LLH65266:LLH65311 LVD65266:LVD65311 MEZ65266:MEZ65311 MOV65266:MOV65311 MYR65266:MYR65311 NIN65266:NIN65311 NSJ65266:NSJ65311 OCF65266:OCF65311 OMB65266:OMB65311 OVX65266:OVX65311 PFT65266:PFT65311 PPP65266:PPP65311 PZL65266:PZL65311 QJH65266:QJH65311 QTD65266:QTD65311 RCZ65266:RCZ65311 RMV65266:RMV65311 RWR65266:RWR65311 SGN65266:SGN65311 SQJ65266:SQJ65311 TAF65266:TAF65311 TKB65266:TKB65311 TTX65266:TTX65311 UDT65266:UDT65311 UNP65266:UNP65311 UXL65266:UXL65311 VHH65266:VHH65311 VRD65266:VRD65311 WAZ65266:WAZ65311 WKV65266:WKV65311 WUR65266:WUR65311 IF130802:IF130847 SB130802:SB130847 ABX130802:ABX130847 ALT130802:ALT130847 AVP130802:AVP130847 BFL130802:BFL130847 BPH130802:BPH130847 BZD130802:BZD130847 CIZ130802:CIZ130847 CSV130802:CSV130847 DCR130802:DCR130847 DMN130802:DMN130847 DWJ130802:DWJ130847 EGF130802:EGF130847 EQB130802:EQB130847 EZX130802:EZX130847 FJT130802:FJT130847 FTP130802:FTP130847 GDL130802:GDL130847 GNH130802:GNH130847 GXD130802:GXD130847 HGZ130802:HGZ130847 HQV130802:HQV130847 IAR130802:IAR130847 IKN130802:IKN130847 IUJ130802:IUJ130847 JEF130802:JEF130847 JOB130802:JOB130847 JXX130802:JXX130847 KHT130802:KHT130847 KRP130802:KRP130847 LBL130802:LBL130847 LLH130802:LLH130847 LVD130802:LVD130847 MEZ130802:MEZ130847 MOV130802:MOV130847 MYR130802:MYR130847 NIN130802:NIN130847 NSJ130802:NSJ130847 OCF130802:OCF130847 OMB130802:OMB130847 OVX130802:OVX130847 PFT130802:PFT130847 PPP130802:PPP130847 PZL130802:PZL130847 QJH130802:QJH130847 QTD130802:QTD130847 RCZ130802:RCZ130847 RMV130802:RMV130847 RWR130802:RWR130847 SGN130802:SGN130847 SQJ130802:SQJ130847 TAF130802:TAF130847 TKB130802:TKB130847 TTX130802:TTX130847 UDT130802:UDT130847 UNP130802:UNP130847 UXL130802:UXL130847 VHH130802:VHH130847 VRD130802:VRD130847 WAZ130802:WAZ130847 WKV130802:WKV130847 WUR130802:WUR130847 IF196338:IF196383 SB196338:SB196383 ABX196338:ABX196383 ALT196338:ALT196383 AVP196338:AVP196383 BFL196338:BFL196383 BPH196338:BPH196383 BZD196338:BZD196383 CIZ196338:CIZ196383 CSV196338:CSV196383 DCR196338:DCR196383 DMN196338:DMN196383 DWJ196338:DWJ196383 EGF196338:EGF196383 EQB196338:EQB196383 EZX196338:EZX196383 FJT196338:FJT196383 FTP196338:FTP196383 GDL196338:GDL196383 GNH196338:GNH196383 GXD196338:GXD196383 HGZ196338:HGZ196383 HQV196338:HQV196383 IAR196338:IAR196383 IKN196338:IKN196383 IUJ196338:IUJ196383 JEF196338:JEF196383 JOB196338:JOB196383 JXX196338:JXX196383 KHT196338:KHT196383 KRP196338:KRP196383 LBL196338:LBL196383 LLH196338:LLH196383 LVD196338:LVD196383 MEZ196338:MEZ196383 MOV196338:MOV196383 MYR196338:MYR196383 NIN196338:NIN196383 NSJ196338:NSJ196383 OCF196338:OCF196383 OMB196338:OMB196383 OVX196338:OVX196383 PFT196338:PFT196383 PPP196338:PPP196383 PZL196338:PZL196383 QJH196338:QJH196383 QTD196338:QTD196383 RCZ196338:RCZ196383 RMV196338:RMV196383 RWR196338:RWR196383 SGN196338:SGN196383 SQJ196338:SQJ196383 TAF196338:TAF196383 TKB196338:TKB196383 TTX196338:TTX196383 UDT196338:UDT196383 UNP196338:UNP196383 UXL196338:UXL196383 VHH196338:VHH196383 VRD196338:VRD196383 WAZ196338:WAZ196383 WKV196338:WKV196383 WUR196338:WUR196383 IF261874:IF261919 SB261874:SB261919 ABX261874:ABX261919 ALT261874:ALT261919 AVP261874:AVP261919 BFL261874:BFL261919 BPH261874:BPH261919 BZD261874:BZD261919 CIZ261874:CIZ261919 CSV261874:CSV261919 DCR261874:DCR261919 DMN261874:DMN261919 DWJ261874:DWJ261919 EGF261874:EGF261919 EQB261874:EQB261919 EZX261874:EZX261919 FJT261874:FJT261919 FTP261874:FTP261919 GDL261874:GDL261919 GNH261874:GNH261919 GXD261874:GXD261919 HGZ261874:HGZ261919 HQV261874:HQV261919 IAR261874:IAR261919 IKN261874:IKN261919 IUJ261874:IUJ261919 JEF261874:JEF261919 JOB261874:JOB261919 JXX261874:JXX261919 KHT261874:KHT261919 KRP261874:KRP261919 LBL261874:LBL261919 LLH261874:LLH261919 LVD261874:LVD261919 MEZ261874:MEZ261919 MOV261874:MOV261919 MYR261874:MYR261919 NIN261874:NIN261919 NSJ261874:NSJ261919 OCF261874:OCF261919 OMB261874:OMB261919 OVX261874:OVX261919 PFT261874:PFT261919 PPP261874:PPP261919 PZL261874:PZL261919 QJH261874:QJH261919 QTD261874:QTD261919 RCZ261874:RCZ261919 RMV261874:RMV261919 RWR261874:RWR261919 SGN261874:SGN261919 SQJ261874:SQJ261919 TAF261874:TAF261919 TKB261874:TKB261919 TTX261874:TTX261919 UDT261874:UDT261919 UNP261874:UNP261919 UXL261874:UXL261919 VHH261874:VHH261919 VRD261874:VRD261919 WAZ261874:WAZ261919 WKV261874:WKV261919 WUR261874:WUR261919 IF327410:IF327455 SB327410:SB327455 ABX327410:ABX327455 ALT327410:ALT327455 AVP327410:AVP327455 BFL327410:BFL327455 BPH327410:BPH327455 BZD327410:BZD327455 CIZ327410:CIZ327455 CSV327410:CSV327455 DCR327410:DCR327455 DMN327410:DMN327455 DWJ327410:DWJ327455 EGF327410:EGF327455 EQB327410:EQB327455 EZX327410:EZX327455 FJT327410:FJT327455 FTP327410:FTP327455 GDL327410:GDL327455 GNH327410:GNH327455 GXD327410:GXD327455 HGZ327410:HGZ327455 HQV327410:HQV327455 IAR327410:IAR327455 IKN327410:IKN327455 IUJ327410:IUJ327455 JEF327410:JEF327455 JOB327410:JOB327455 JXX327410:JXX327455 KHT327410:KHT327455 KRP327410:KRP327455 LBL327410:LBL327455 LLH327410:LLH327455 LVD327410:LVD327455 MEZ327410:MEZ327455 MOV327410:MOV327455 MYR327410:MYR327455 NIN327410:NIN327455 NSJ327410:NSJ327455 OCF327410:OCF327455 OMB327410:OMB327455 OVX327410:OVX327455 PFT327410:PFT327455 PPP327410:PPP327455 PZL327410:PZL327455 QJH327410:QJH327455 QTD327410:QTD327455 RCZ327410:RCZ327455 RMV327410:RMV327455 RWR327410:RWR327455 SGN327410:SGN327455 SQJ327410:SQJ327455 TAF327410:TAF327455 TKB327410:TKB327455 TTX327410:TTX327455 UDT327410:UDT327455 UNP327410:UNP327455 UXL327410:UXL327455 VHH327410:VHH327455 VRD327410:VRD327455 WAZ327410:WAZ327455 WKV327410:WKV327455 WUR327410:WUR327455 IF392946:IF392991 SB392946:SB392991 ABX392946:ABX392991 ALT392946:ALT392991 AVP392946:AVP392991 BFL392946:BFL392991 BPH392946:BPH392991 BZD392946:BZD392991 CIZ392946:CIZ392991 CSV392946:CSV392991 DCR392946:DCR392991 DMN392946:DMN392991 DWJ392946:DWJ392991 EGF392946:EGF392991 EQB392946:EQB392991 EZX392946:EZX392991 FJT392946:FJT392991 FTP392946:FTP392991 GDL392946:GDL392991 GNH392946:GNH392991 GXD392946:GXD392991 HGZ392946:HGZ392991 HQV392946:HQV392991 IAR392946:IAR392991 IKN392946:IKN392991 IUJ392946:IUJ392991 JEF392946:JEF392991 JOB392946:JOB392991 JXX392946:JXX392991 KHT392946:KHT392991 KRP392946:KRP392991 LBL392946:LBL392991 LLH392946:LLH392991 LVD392946:LVD392991 MEZ392946:MEZ392991 MOV392946:MOV392991 MYR392946:MYR392991 NIN392946:NIN392991 NSJ392946:NSJ392991 OCF392946:OCF392991 OMB392946:OMB392991 OVX392946:OVX392991 PFT392946:PFT392991 PPP392946:PPP392991 PZL392946:PZL392991 QJH392946:QJH392991 QTD392946:QTD392991 RCZ392946:RCZ392991 RMV392946:RMV392991 RWR392946:RWR392991 SGN392946:SGN392991 SQJ392946:SQJ392991 TAF392946:TAF392991 TKB392946:TKB392991 TTX392946:TTX392991 UDT392946:UDT392991 UNP392946:UNP392991 UXL392946:UXL392991 VHH392946:VHH392991 VRD392946:VRD392991 WAZ392946:WAZ392991 WKV392946:WKV392991 WUR392946:WUR392991 IF458482:IF458527 SB458482:SB458527 ABX458482:ABX458527 ALT458482:ALT458527 AVP458482:AVP458527 BFL458482:BFL458527 BPH458482:BPH458527 BZD458482:BZD458527 CIZ458482:CIZ458527 CSV458482:CSV458527 DCR458482:DCR458527 DMN458482:DMN458527 DWJ458482:DWJ458527 EGF458482:EGF458527 EQB458482:EQB458527 EZX458482:EZX458527 FJT458482:FJT458527 FTP458482:FTP458527 GDL458482:GDL458527 GNH458482:GNH458527 GXD458482:GXD458527 HGZ458482:HGZ458527 HQV458482:HQV458527 IAR458482:IAR458527 IKN458482:IKN458527 IUJ458482:IUJ458527 JEF458482:JEF458527 JOB458482:JOB458527 JXX458482:JXX458527 KHT458482:KHT458527 KRP458482:KRP458527 LBL458482:LBL458527 LLH458482:LLH458527 LVD458482:LVD458527 MEZ458482:MEZ458527 MOV458482:MOV458527 MYR458482:MYR458527 NIN458482:NIN458527 NSJ458482:NSJ458527 OCF458482:OCF458527 OMB458482:OMB458527 OVX458482:OVX458527 PFT458482:PFT458527 PPP458482:PPP458527 PZL458482:PZL458527 QJH458482:QJH458527 QTD458482:QTD458527 RCZ458482:RCZ458527 RMV458482:RMV458527 RWR458482:RWR458527 SGN458482:SGN458527 SQJ458482:SQJ458527 TAF458482:TAF458527 TKB458482:TKB458527 TTX458482:TTX458527 UDT458482:UDT458527 UNP458482:UNP458527 UXL458482:UXL458527 VHH458482:VHH458527 VRD458482:VRD458527 WAZ458482:WAZ458527 WKV458482:WKV458527 WUR458482:WUR458527 IF524018:IF524063 SB524018:SB524063 ABX524018:ABX524063 ALT524018:ALT524063 AVP524018:AVP524063 BFL524018:BFL524063 BPH524018:BPH524063 BZD524018:BZD524063 CIZ524018:CIZ524063 CSV524018:CSV524063 DCR524018:DCR524063 DMN524018:DMN524063 DWJ524018:DWJ524063 EGF524018:EGF524063 EQB524018:EQB524063 EZX524018:EZX524063 FJT524018:FJT524063 FTP524018:FTP524063 GDL524018:GDL524063 GNH524018:GNH524063 GXD524018:GXD524063 HGZ524018:HGZ524063 HQV524018:HQV524063 IAR524018:IAR524063 IKN524018:IKN524063 IUJ524018:IUJ524063 JEF524018:JEF524063 JOB524018:JOB524063 JXX524018:JXX524063 KHT524018:KHT524063 KRP524018:KRP524063 LBL524018:LBL524063 LLH524018:LLH524063 LVD524018:LVD524063 MEZ524018:MEZ524063 MOV524018:MOV524063 MYR524018:MYR524063 NIN524018:NIN524063 NSJ524018:NSJ524063 OCF524018:OCF524063 OMB524018:OMB524063 OVX524018:OVX524063 PFT524018:PFT524063 PPP524018:PPP524063 PZL524018:PZL524063 QJH524018:QJH524063 QTD524018:QTD524063 RCZ524018:RCZ524063 RMV524018:RMV524063 RWR524018:RWR524063 SGN524018:SGN524063 SQJ524018:SQJ524063 TAF524018:TAF524063 TKB524018:TKB524063 TTX524018:TTX524063 UDT524018:UDT524063 UNP524018:UNP524063 UXL524018:UXL524063 VHH524018:VHH524063 VRD524018:VRD524063 WAZ524018:WAZ524063 WKV524018:WKV524063 WUR524018:WUR524063 IF589554:IF589599 SB589554:SB589599 ABX589554:ABX589599 ALT589554:ALT589599 AVP589554:AVP589599 BFL589554:BFL589599 BPH589554:BPH589599 BZD589554:BZD589599 CIZ589554:CIZ589599 CSV589554:CSV589599 DCR589554:DCR589599 DMN589554:DMN589599 DWJ589554:DWJ589599 EGF589554:EGF589599 EQB589554:EQB589599 EZX589554:EZX589599 FJT589554:FJT589599 FTP589554:FTP589599 GDL589554:GDL589599 GNH589554:GNH589599 GXD589554:GXD589599 HGZ589554:HGZ589599 HQV589554:HQV589599 IAR589554:IAR589599 IKN589554:IKN589599 IUJ589554:IUJ589599 JEF589554:JEF589599 JOB589554:JOB589599 JXX589554:JXX589599 KHT589554:KHT589599 KRP589554:KRP589599 LBL589554:LBL589599 LLH589554:LLH589599 LVD589554:LVD589599 MEZ589554:MEZ589599 MOV589554:MOV589599 MYR589554:MYR589599 NIN589554:NIN589599 NSJ589554:NSJ589599 OCF589554:OCF589599 OMB589554:OMB589599 OVX589554:OVX589599 PFT589554:PFT589599 PPP589554:PPP589599 PZL589554:PZL589599 QJH589554:QJH589599 QTD589554:QTD589599 RCZ589554:RCZ589599 RMV589554:RMV589599 RWR589554:RWR589599 SGN589554:SGN589599 SQJ589554:SQJ589599 TAF589554:TAF589599 TKB589554:TKB589599 TTX589554:TTX589599 UDT589554:UDT589599 UNP589554:UNP589599 UXL589554:UXL589599 VHH589554:VHH589599 VRD589554:VRD589599 WAZ589554:WAZ589599 WKV589554:WKV589599 WUR589554:WUR589599 IF655090:IF655135 SB655090:SB655135 ABX655090:ABX655135 ALT655090:ALT655135 AVP655090:AVP655135 BFL655090:BFL655135 BPH655090:BPH655135 BZD655090:BZD655135 CIZ655090:CIZ655135 CSV655090:CSV655135 DCR655090:DCR655135 DMN655090:DMN655135 DWJ655090:DWJ655135 EGF655090:EGF655135 EQB655090:EQB655135 EZX655090:EZX655135 FJT655090:FJT655135 FTP655090:FTP655135 GDL655090:GDL655135 GNH655090:GNH655135 GXD655090:GXD655135 HGZ655090:HGZ655135 HQV655090:HQV655135 IAR655090:IAR655135 IKN655090:IKN655135 IUJ655090:IUJ655135 JEF655090:JEF655135 JOB655090:JOB655135 JXX655090:JXX655135 KHT655090:KHT655135 KRP655090:KRP655135 LBL655090:LBL655135 LLH655090:LLH655135 LVD655090:LVD655135 MEZ655090:MEZ655135 MOV655090:MOV655135 MYR655090:MYR655135 NIN655090:NIN655135 NSJ655090:NSJ655135 OCF655090:OCF655135 OMB655090:OMB655135 OVX655090:OVX655135 PFT655090:PFT655135 PPP655090:PPP655135 PZL655090:PZL655135 QJH655090:QJH655135 QTD655090:QTD655135 RCZ655090:RCZ655135 RMV655090:RMV655135 RWR655090:RWR655135 SGN655090:SGN655135 SQJ655090:SQJ655135 TAF655090:TAF655135 TKB655090:TKB655135 TTX655090:TTX655135 UDT655090:UDT655135 UNP655090:UNP655135 UXL655090:UXL655135 VHH655090:VHH655135 VRD655090:VRD655135 WAZ655090:WAZ655135 WKV655090:WKV655135 WUR655090:WUR655135 IF720626:IF720671 SB720626:SB720671 ABX720626:ABX720671 ALT720626:ALT720671 AVP720626:AVP720671 BFL720626:BFL720671 BPH720626:BPH720671 BZD720626:BZD720671 CIZ720626:CIZ720671 CSV720626:CSV720671 DCR720626:DCR720671 DMN720626:DMN720671 DWJ720626:DWJ720671 EGF720626:EGF720671 EQB720626:EQB720671 EZX720626:EZX720671 FJT720626:FJT720671 FTP720626:FTP720671 GDL720626:GDL720671 GNH720626:GNH720671 GXD720626:GXD720671 HGZ720626:HGZ720671 HQV720626:HQV720671 IAR720626:IAR720671 IKN720626:IKN720671 IUJ720626:IUJ720671 JEF720626:JEF720671 JOB720626:JOB720671 JXX720626:JXX720671 KHT720626:KHT720671 KRP720626:KRP720671 LBL720626:LBL720671 LLH720626:LLH720671 LVD720626:LVD720671 MEZ720626:MEZ720671 MOV720626:MOV720671 MYR720626:MYR720671 NIN720626:NIN720671 NSJ720626:NSJ720671 OCF720626:OCF720671 OMB720626:OMB720671 OVX720626:OVX720671 PFT720626:PFT720671 PPP720626:PPP720671 PZL720626:PZL720671 QJH720626:QJH720671 QTD720626:QTD720671 RCZ720626:RCZ720671 RMV720626:RMV720671 RWR720626:RWR720671 SGN720626:SGN720671 SQJ720626:SQJ720671 TAF720626:TAF720671 TKB720626:TKB720671 TTX720626:TTX720671 UDT720626:UDT720671 UNP720626:UNP720671 UXL720626:UXL720671 VHH720626:VHH720671 VRD720626:VRD720671 WAZ720626:WAZ720671 WKV720626:WKV720671 WUR720626:WUR720671 IF786162:IF786207 SB786162:SB786207 ABX786162:ABX786207 ALT786162:ALT786207 AVP786162:AVP786207 BFL786162:BFL786207 BPH786162:BPH786207 BZD786162:BZD786207 CIZ786162:CIZ786207 CSV786162:CSV786207 DCR786162:DCR786207 DMN786162:DMN786207 DWJ786162:DWJ786207 EGF786162:EGF786207 EQB786162:EQB786207 EZX786162:EZX786207 FJT786162:FJT786207 FTP786162:FTP786207 GDL786162:GDL786207 GNH786162:GNH786207 GXD786162:GXD786207 HGZ786162:HGZ786207 HQV786162:HQV786207 IAR786162:IAR786207 IKN786162:IKN786207 IUJ786162:IUJ786207 JEF786162:JEF786207 JOB786162:JOB786207 JXX786162:JXX786207 KHT786162:KHT786207 KRP786162:KRP786207 LBL786162:LBL786207 LLH786162:LLH786207 LVD786162:LVD786207 MEZ786162:MEZ786207 MOV786162:MOV786207 MYR786162:MYR786207 NIN786162:NIN786207 NSJ786162:NSJ786207 OCF786162:OCF786207 OMB786162:OMB786207 OVX786162:OVX786207 PFT786162:PFT786207 PPP786162:PPP786207 PZL786162:PZL786207 QJH786162:QJH786207 QTD786162:QTD786207 RCZ786162:RCZ786207 RMV786162:RMV786207 RWR786162:RWR786207 SGN786162:SGN786207 SQJ786162:SQJ786207 TAF786162:TAF786207 TKB786162:TKB786207 TTX786162:TTX786207 UDT786162:UDT786207 UNP786162:UNP786207 UXL786162:UXL786207 VHH786162:VHH786207 VRD786162:VRD786207 WAZ786162:WAZ786207 WKV786162:WKV786207 WUR786162:WUR786207 IF851698:IF851743 SB851698:SB851743 ABX851698:ABX851743 ALT851698:ALT851743 AVP851698:AVP851743 BFL851698:BFL851743 BPH851698:BPH851743 BZD851698:BZD851743 CIZ851698:CIZ851743 CSV851698:CSV851743 DCR851698:DCR851743 DMN851698:DMN851743 DWJ851698:DWJ851743 EGF851698:EGF851743 EQB851698:EQB851743 EZX851698:EZX851743 FJT851698:FJT851743 FTP851698:FTP851743 GDL851698:GDL851743 GNH851698:GNH851743 GXD851698:GXD851743 HGZ851698:HGZ851743 HQV851698:HQV851743 IAR851698:IAR851743 IKN851698:IKN851743 IUJ851698:IUJ851743 JEF851698:JEF851743 JOB851698:JOB851743 JXX851698:JXX851743 KHT851698:KHT851743 KRP851698:KRP851743 LBL851698:LBL851743 LLH851698:LLH851743 LVD851698:LVD851743 MEZ851698:MEZ851743 MOV851698:MOV851743 MYR851698:MYR851743 NIN851698:NIN851743 NSJ851698:NSJ851743 OCF851698:OCF851743 OMB851698:OMB851743 OVX851698:OVX851743 PFT851698:PFT851743 PPP851698:PPP851743 PZL851698:PZL851743 QJH851698:QJH851743 QTD851698:QTD851743 RCZ851698:RCZ851743 RMV851698:RMV851743 RWR851698:RWR851743 SGN851698:SGN851743 SQJ851698:SQJ851743 TAF851698:TAF851743 TKB851698:TKB851743 TTX851698:TTX851743 UDT851698:UDT851743 UNP851698:UNP851743 UXL851698:UXL851743 VHH851698:VHH851743 VRD851698:VRD851743 WAZ851698:WAZ851743 WKV851698:WKV851743 WUR851698:WUR851743 IF917234:IF917279 SB917234:SB917279 ABX917234:ABX917279 ALT917234:ALT917279 AVP917234:AVP917279 BFL917234:BFL917279 BPH917234:BPH917279 BZD917234:BZD917279 CIZ917234:CIZ917279 CSV917234:CSV917279 DCR917234:DCR917279 DMN917234:DMN917279 DWJ917234:DWJ917279 EGF917234:EGF917279 EQB917234:EQB917279 EZX917234:EZX917279 FJT917234:FJT917279 FTP917234:FTP917279 GDL917234:GDL917279 GNH917234:GNH917279 GXD917234:GXD917279 HGZ917234:HGZ917279 HQV917234:HQV917279 IAR917234:IAR917279 IKN917234:IKN917279 IUJ917234:IUJ917279 JEF917234:JEF917279 JOB917234:JOB917279 JXX917234:JXX917279 KHT917234:KHT917279 KRP917234:KRP917279 LBL917234:LBL917279 LLH917234:LLH917279 LVD917234:LVD917279 MEZ917234:MEZ917279 MOV917234:MOV917279 MYR917234:MYR917279 NIN917234:NIN917279 NSJ917234:NSJ917279 OCF917234:OCF917279 OMB917234:OMB917279 OVX917234:OVX917279 PFT917234:PFT917279 PPP917234:PPP917279 PZL917234:PZL917279 QJH917234:QJH917279 QTD917234:QTD917279 RCZ917234:RCZ917279 RMV917234:RMV917279 RWR917234:RWR917279 SGN917234:SGN917279 SQJ917234:SQJ917279 TAF917234:TAF917279 TKB917234:TKB917279 TTX917234:TTX917279 UDT917234:UDT917279 UNP917234:UNP917279 UXL917234:UXL917279 VHH917234:VHH917279 VRD917234:VRD917279 WAZ917234:WAZ917279 WKV917234:WKV917279 WUR917234:WUR917279 IF982770:IF982815 SB982770:SB982815 ABX982770:ABX982815 ALT982770:ALT982815 AVP982770:AVP982815 BFL982770:BFL982815 BPH982770:BPH982815 BZD982770:BZD982815 CIZ982770:CIZ982815 CSV982770:CSV982815 DCR982770:DCR982815 DMN982770:DMN982815 DWJ982770:DWJ982815 EGF982770:EGF982815 EQB982770:EQB982815 EZX982770:EZX982815 FJT982770:FJT982815 FTP982770:FTP982815 GDL982770:GDL982815 GNH982770:GNH982815 GXD982770:GXD982815 HGZ982770:HGZ982815 HQV982770:HQV982815 IAR982770:IAR982815 IKN982770:IKN982815 IUJ982770:IUJ982815 JEF982770:JEF982815 JOB982770:JOB982815 JXX982770:JXX982815 KHT982770:KHT982815 KRP982770:KRP982815 LBL982770:LBL982815 LLH982770:LLH982815 LVD982770:LVD982815 MEZ982770:MEZ982815 MOV982770:MOV982815 MYR982770:MYR982815 NIN982770:NIN982815 NSJ982770:NSJ982815 OCF982770:OCF982815 OMB982770:OMB982815 OVX982770:OVX982815 PFT982770:PFT982815 PPP982770:PPP982815 PZL982770:PZL982815 QJH982770:QJH982815 QTD982770:QTD982815 RCZ982770:RCZ982815 RMV982770:RMV982815 RWR982770:RWR982815 SGN982770:SGN982815 SQJ982770:SQJ982815 TAF982770:TAF982815 TKB982770:TKB982815 TTX982770:TTX982815 UDT982770:UDT982815 UNP982770:UNP982815 UXL982770:UXL982815 VHH982770:VHH982815 VRD982770:VRD982815 WAZ982770:WAZ982815 WKV982770:WKV982815 WUR982770:WUR982815 IF65532:IF65539 SB65532:SB65539 ABX65532:ABX65539 ALT65532:ALT65539 AVP65532:AVP65539 BFL65532:BFL65539 BPH65532:BPH65539 BZD65532:BZD65539 CIZ65532:CIZ65539 CSV65532:CSV65539 DCR65532:DCR65539 DMN65532:DMN65539 DWJ65532:DWJ65539 EGF65532:EGF65539 EQB65532:EQB65539 EZX65532:EZX65539 FJT65532:FJT65539 FTP65532:FTP65539 GDL65532:GDL65539 GNH65532:GNH65539 GXD65532:GXD65539 HGZ65532:HGZ65539 HQV65532:HQV65539 IAR65532:IAR65539 IKN65532:IKN65539 IUJ65532:IUJ65539 JEF65532:JEF65539 JOB65532:JOB65539 JXX65532:JXX65539 KHT65532:KHT65539 KRP65532:KRP65539 LBL65532:LBL65539 LLH65532:LLH65539 LVD65532:LVD65539 MEZ65532:MEZ65539 MOV65532:MOV65539 MYR65532:MYR65539 NIN65532:NIN65539 NSJ65532:NSJ65539 OCF65532:OCF65539 OMB65532:OMB65539 OVX65532:OVX65539 PFT65532:PFT65539 PPP65532:PPP65539 PZL65532:PZL65539 QJH65532:QJH65539 QTD65532:QTD65539 RCZ65532:RCZ65539 RMV65532:RMV65539 RWR65532:RWR65539 SGN65532:SGN65539 SQJ65532:SQJ65539 TAF65532:TAF65539 TKB65532:TKB65539 TTX65532:TTX65539 UDT65532:UDT65539 UNP65532:UNP65539 UXL65532:UXL65539 VHH65532:VHH65539 VRD65532:VRD65539 WAZ65532:WAZ65539 WKV65532:WKV65539 WUR65532:WUR65539 IF131068:IF131075 SB131068:SB131075 ABX131068:ABX131075 ALT131068:ALT131075 AVP131068:AVP131075 BFL131068:BFL131075 BPH131068:BPH131075 BZD131068:BZD131075 CIZ131068:CIZ131075 CSV131068:CSV131075 DCR131068:DCR131075 DMN131068:DMN131075 DWJ131068:DWJ131075 EGF131068:EGF131075 EQB131068:EQB131075 EZX131068:EZX131075 FJT131068:FJT131075 FTP131068:FTP131075 GDL131068:GDL131075 GNH131068:GNH131075 GXD131068:GXD131075 HGZ131068:HGZ131075 HQV131068:HQV131075 IAR131068:IAR131075 IKN131068:IKN131075 IUJ131068:IUJ131075 JEF131068:JEF131075 JOB131068:JOB131075 JXX131068:JXX131075 KHT131068:KHT131075 KRP131068:KRP131075 LBL131068:LBL131075 LLH131068:LLH131075 LVD131068:LVD131075 MEZ131068:MEZ131075 MOV131068:MOV131075 MYR131068:MYR131075 NIN131068:NIN131075 NSJ131068:NSJ131075 OCF131068:OCF131075 OMB131068:OMB131075 OVX131068:OVX131075 PFT131068:PFT131075 PPP131068:PPP131075 PZL131068:PZL131075 QJH131068:QJH131075 QTD131068:QTD131075 RCZ131068:RCZ131075 RMV131068:RMV131075 RWR131068:RWR131075 SGN131068:SGN131075 SQJ131068:SQJ131075 TAF131068:TAF131075 TKB131068:TKB131075 TTX131068:TTX131075 UDT131068:UDT131075 UNP131068:UNP131075 UXL131068:UXL131075 VHH131068:VHH131075 VRD131068:VRD131075 WAZ131068:WAZ131075 WKV131068:WKV131075 WUR131068:WUR131075 IF196604:IF196611 SB196604:SB196611 ABX196604:ABX196611 ALT196604:ALT196611 AVP196604:AVP196611 BFL196604:BFL196611 BPH196604:BPH196611 BZD196604:BZD196611 CIZ196604:CIZ196611 CSV196604:CSV196611 DCR196604:DCR196611 DMN196604:DMN196611 DWJ196604:DWJ196611 EGF196604:EGF196611 EQB196604:EQB196611 EZX196604:EZX196611 FJT196604:FJT196611 FTP196604:FTP196611 GDL196604:GDL196611 GNH196604:GNH196611 GXD196604:GXD196611 HGZ196604:HGZ196611 HQV196604:HQV196611 IAR196604:IAR196611 IKN196604:IKN196611 IUJ196604:IUJ196611 JEF196604:JEF196611 JOB196604:JOB196611 JXX196604:JXX196611 KHT196604:KHT196611 KRP196604:KRP196611 LBL196604:LBL196611 LLH196604:LLH196611 LVD196604:LVD196611 MEZ196604:MEZ196611 MOV196604:MOV196611 MYR196604:MYR196611 NIN196604:NIN196611 NSJ196604:NSJ196611 OCF196604:OCF196611 OMB196604:OMB196611 OVX196604:OVX196611 PFT196604:PFT196611 PPP196604:PPP196611 PZL196604:PZL196611 QJH196604:QJH196611 QTD196604:QTD196611 RCZ196604:RCZ196611 RMV196604:RMV196611 RWR196604:RWR196611 SGN196604:SGN196611 SQJ196604:SQJ196611 TAF196604:TAF196611 TKB196604:TKB196611 TTX196604:TTX196611 UDT196604:UDT196611 UNP196604:UNP196611 UXL196604:UXL196611 VHH196604:VHH196611 VRD196604:VRD196611 WAZ196604:WAZ196611 WKV196604:WKV196611 WUR196604:WUR196611 IF262140:IF262147 SB262140:SB262147 ABX262140:ABX262147 ALT262140:ALT262147 AVP262140:AVP262147 BFL262140:BFL262147 BPH262140:BPH262147 BZD262140:BZD262147 CIZ262140:CIZ262147 CSV262140:CSV262147 DCR262140:DCR262147 DMN262140:DMN262147 DWJ262140:DWJ262147 EGF262140:EGF262147 EQB262140:EQB262147 EZX262140:EZX262147 FJT262140:FJT262147 FTP262140:FTP262147 GDL262140:GDL262147 GNH262140:GNH262147 GXD262140:GXD262147 HGZ262140:HGZ262147 HQV262140:HQV262147 IAR262140:IAR262147 IKN262140:IKN262147 IUJ262140:IUJ262147 JEF262140:JEF262147 JOB262140:JOB262147 JXX262140:JXX262147 KHT262140:KHT262147 KRP262140:KRP262147 LBL262140:LBL262147 LLH262140:LLH262147 LVD262140:LVD262147 MEZ262140:MEZ262147 MOV262140:MOV262147 MYR262140:MYR262147 NIN262140:NIN262147 NSJ262140:NSJ262147 OCF262140:OCF262147 OMB262140:OMB262147 OVX262140:OVX262147 PFT262140:PFT262147 PPP262140:PPP262147 PZL262140:PZL262147 QJH262140:QJH262147 QTD262140:QTD262147 RCZ262140:RCZ262147 RMV262140:RMV262147 RWR262140:RWR262147 SGN262140:SGN262147 SQJ262140:SQJ262147 TAF262140:TAF262147 TKB262140:TKB262147 TTX262140:TTX262147 UDT262140:UDT262147 UNP262140:UNP262147 UXL262140:UXL262147 VHH262140:VHH262147 VRD262140:VRD262147 WAZ262140:WAZ262147 WKV262140:WKV262147 WUR262140:WUR262147 IF327676:IF327683 SB327676:SB327683 ABX327676:ABX327683 ALT327676:ALT327683 AVP327676:AVP327683 BFL327676:BFL327683 BPH327676:BPH327683 BZD327676:BZD327683 CIZ327676:CIZ327683 CSV327676:CSV327683 DCR327676:DCR327683 DMN327676:DMN327683 DWJ327676:DWJ327683 EGF327676:EGF327683 EQB327676:EQB327683 EZX327676:EZX327683 FJT327676:FJT327683 FTP327676:FTP327683 GDL327676:GDL327683 GNH327676:GNH327683 GXD327676:GXD327683 HGZ327676:HGZ327683 HQV327676:HQV327683 IAR327676:IAR327683 IKN327676:IKN327683 IUJ327676:IUJ327683 JEF327676:JEF327683 JOB327676:JOB327683 JXX327676:JXX327683 KHT327676:KHT327683 KRP327676:KRP327683 LBL327676:LBL327683 LLH327676:LLH327683 LVD327676:LVD327683 MEZ327676:MEZ327683 MOV327676:MOV327683 MYR327676:MYR327683 NIN327676:NIN327683 NSJ327676:NSJ327683 OCF327676:OCF327683 OMB327676:OMB327683 OVX327676:OVX327683 PFT327676:PFT327683 PPP327676:PPP327683 PZL327676:PZL327683 QJH327676:QJH327683 QTD327676:QTD327683 RCZ327676:RCZ327683 RMV327676:RMV327683 RWR327676:RWR327683 SGN327676:SGN327683 SQJ327676:SQJ327683 TAF327676:TAF327683 TKB327676:TKB327683 TTX327676:TTX327683 UDT327676:UDT327683 UNP327676:UNP327683 UXL327676:UXL327683 VHH327676:VHH327683 VRD327676:VRD327683 WAZ327676:WAZ327683 WKV327676:WKV327683 WUR327676:WUR327683 IF393212:IF393219 SB393212:SB393219 ABX393212:ABX393219 ALT393212:ALT393219 AVP393212:AVP393219 BFL393212:BFL393219 BPH393212:BPH393219 BZD393212:BZD393219 CIZ393212:CIZ393219 CSV393212:CSV393219 DCR393212:DCR393219 DMN393212:DMN393219 DWJ393212:DWJ393219 EGF393212:EGF393219 EQB393212:EQB393219 EZX393212:EZX393219 FJT393212:FJT393219 FTP393212:FTP393219 GDL393212:GDL393219 GNH393212:GNH393219 GXD393212:GXD393219 HGZ393212:HGZ393219 HQV393212:HQV393219 IAR393212:IAR393219 IKN393212:IKN393219 IUJ393212:IUJ393219 JEF393212:JEF393219 JOB393212:JOB393219 JXX393212:JXX393219 KHT393212:KHT393219 KRP393212:KRP393219 LBL393212:LBL393219 LLH393212:LLH393219 LVD393212:LVD393219 MEZ393212:MEZ393219 MOV393212:MOV393219 MYR393212:MYR393219 NIN393212:NIN393219 NSJ393212:NSJ393219 OCF393212:OCF393219 OMB393212:OMB393219 OVX393212:OVX393219 PFT393212:PFT393219 PPP393212:PPP393219 PZL393212:PZL393219 QJH393212:QJH393219 QTD393212:QTD393219 RCZ393212:RCZ393219 RMV393212:RMV393219 RWR393212:RWR393219 SGN393212:SGN393219 SQJ393212:SQJ393219 TAF393212:TAF393219 TKB393212:TKB393219 TTX393212:TTX393219 UDT393212:UDT393219 UNP393212:UNP393219 UXL393212:UXL393219 VHH393212:VHH393219 VRD393212:VRD393219 WAZ393212:WAZ393219 WKV393212:WKV393219 WUR393212:WUR393219 IF458748:IF458755 SB458748:SB458755 ABX458748:ABX458755 ALT458748:ALT458755 AVP458748:AVP458755 BFL458748:BFL458755 BPH458748:BPH458755 BZD458748:BZD458755 CIZ458748:CIZ458755 CSV458748:CSV458755 DCR458748:DCR458755 DMN458748:DMN458755 DWJ458748:DWJ458755 EGF458748:EGF458755 EQB458748:EQB458755 EZX458748:EZX458755 FJT458748:FJT458755 FTP458748:FTP458755 GDL458748:GDL458755 GNH458748:GNH458755 GXD458748:GXD458755 HGZ458748:HGZ458755 HQV458748:HQV458755 IAR458748:IAR458755 IKN458748:IKN458755 IUJ458748:IUJ458755 JEF458748:JEF458755 JOB458748:JOB458755 JXX458748:JXX458755 KHT458748:KHT458755 KRP458748:KRP458755 LBL458748:LBL458755 LLH458748:LLH458755 LVD458748:LVD458755 MEZ458748:MEZ458755 MOV458748:MOV458755 MYR458748:MYR458755 NIN458748:NIN458755 NSJ458748:NSJ458755 OCF458748:OCF458755 OMB458748:OMB458755 OVX458748:OVX458755 PFT458748:PFT458755 PPP458748:PPP458755 PZL458748:PZL458755 QJH458748:QJH458755 QTD458748:QTD458755 RCZ458748:RCZ458755 RMV458748:RMV458755 RWR458748:RWR458755 SGN458748:SGN458755 SQJ458748:SQJ458755 TAF458748:TAF458755 TKB458748:TKB458755 TTX458748:TTX458755 UDT458748:UDT458755 UNP458748:UNP458755 UXL458748:UXL458755 VHH458748:VHH458755 VRD458748:VRD458755 WAZ458748:WAZ458755 WKV458748:WKV458755 WUR458748:WUR458755 IF524284:IF524291 SB524284:SB524291 ABX524284:ABX524291 ALT524284:ALT524291 AVP524284:AVP524291 BFL524284:BFL524291 BPH524284:BPH524291 BZD524284:BZD524291 CIZ524284:CIZ524291 CSV524284:CSV524291 DCR524284:DCR524291 DMN524284:DMN524291 DWJ524284:DWJ524291 EGF524284:EGF524291 EQB524284:EQB524291 EZX524284:EZX524291 FJT524284:FJT524291 FTP524284:FTP524291 GDL524284:GDL524291 GNH524284:GNH524291 GXD524284:GXD524291 HGZ524284:HGZ524291 HQV524284:HQV524291 IAR524284:IAR524291 IKN524284:IKN524291 IUJ524284:IUJ524291 JEF524284:JEF524291 JOB524284:JOB524291 JXX524284:JXX524291 KHT524284:KHT524291 KRP524284:KRP524291 LBL524284:LBL524291 LLH524284:LLH524291 LVD524284:LVD524291 MEZ524284:MEZ524291 MOV524284:MOV524291 MYR524284:MYR524291 NIN524284:NIN524291 NSJ524284:NSJ524291 OCF524284:OCF524291 OMB524284:OMB524291 OVX524284:OVX524291 PFT524284:PFT524291 PPP524284:PPP524291 PZL524284:PZL524291 QJH524284:QJH524291 QTD524284:QTD524291 RCZ524284:RCZ524291 RMV524284:RMV524291 RWR524284:RWR524291 SGN524284:SGN524291 SQJ524284:SQJ524291 TAF524284:TAF524291 TKB524284:TKB524291 TTX524284:TTX524291 UDT524284:UDT524291 UNP524284:UNP524291 UXL524284:UXL524291 VHH524284:VHH524291 VRD524284:VRD524291 WAZ524284:WAZ524291 WKV524284:WKV524291 WUR524284:WUR524291 IF589820:IF589827 SB589820:SB589827 ABX589820:ABX589827 ALT589820:ALT589827 AVP589820:AVP589827 BFL589820:BFL589827 BPH589820:BPH589827 BZD589820:BZD589827 CIZ589820:CIZ589827 CSV589820:CSV589827 DCR589820:DCR589827 DMN589820:DMN589827 DWJ589820:DWJ589827 EGF589820:EGF589827 EQB589820:EQB589827 EZX589820:EZX589827 FJT589820:FJT589827 FTP589820:FTP589827 GDL589820:GDL589827 GNH589820:GNH589827 GXD589820:GXD589827 HGZ589820:HGZ589827 HQV589820:HQV589827 IAR589820:IAR589827 IKN589820:IKN589827 IUJ589820:IUJ589827 JEF589820:JEF589827 JOB589820:JOB589827 JXX589820:JXX589827 KHT589820:KHT589827 KRP589820:KRP589827 LBL589820:LBL589827 LLH589820:LLH589827 LVD589820:LVD589827 MEZ589820:MEZ589827 MOV589820:MOV589827 MYR589820:MYR589827 NIN589820:NIN589827 NSJ589820:NSJ589827 OCF589820:OCF589827 OMB589820:OMB589827 OVX589820:OVX589827 PFT589820:PFT589827 PPP589820:PPP589827 PZL589820:PZL589827 QJH589820:QJH589827 QTD589820:QTD589827 RCZ589820:RCZ589827 RMV589820:RMV589827 RWR589820:RWR589827 SGN589820:SGN589827 SQJ589820:SQJ589827 TAF589820:TAF589827 TKB589820:TKB589827 TTX589820:TTX589827 UDT589820:UDT589827 UNP589820:UNP589827 UXL589820:UXL589827 VHH589820:VHH589827 VRD589820:VRD589827 WAZ589820:WAZ589827 WKV589820:WKV589827 WUR589820:WUR589827 IF655356:IF655363 SB655356:SB655363 ABX655356:ABX655363 ALT655356:ALT655363 AVP655356:AVP655363 BFL655356:BFL655363 BPH655356:BPH655363 BZD655356:BZD655363 CIZ655356:CIZ655363 CSV655356:CSV655363 DCR655356:DCR655363 DMN655356:DMN655363 DWJ655356:DWJ655363 EGF655356:EGF655363 EQB655356:EQB655363 EZX655356:EZX655363 FJT655356:FJT655363 FTP655356:FTP655363 GDL655356:GDL655363 GNH655356:GNH655363 GXD655356:GXD655363 HGZ655356:HGZ655363 HQV655356:HQV655363 IAR655356:IAR655363 IKN655356:IKN655363 IUJ655356:IUJ655363 JEF655356:JEF655363 JOB655356:JOB655363 JXX655356:JXX655363 KHT655356:KHT655363 KRP655356:KRP655363 LBL655356:LBL655363 LLH655356:LLH655363 LVD655356:LVD655363 MEZ655356:MEZ655363 MOV655356:MOV655363 MYR655356:MYR655363 NIN655356:NIN655363 NSJ655356:NSJ655363 OCF655356:OCF655363 OMB655356:OMB655363 OVX655356:OVX655363 PFT655356:PFT655363 PPP655356:PPP655363 PZL655356:PZL655363 QJH655356:QJH655363 QTD655356:QTD655363 RCZ655356:RCZ655363 RMV655356:RMV655363 RWR655356:RWR655363 SGN655356:SGN655363 SQJ655356:SQJ655363 TAF655356:TAF655363 TKB655356:TKB655363 TTX655356:TTX655363 UDT655356:UDT655363 UNP655356:UNP655363 UXL655356:UXL655363 VHH655356:VHH655363 VRD655356:VRD655363 WAZ655356:WAZ655363 WKV655356:WKV655363 WUR655356:WUR655363 IF720892:IF720899 SB720892:SB720899 ABX720892:ABX720899 ALT720892:ALT720899 AVP720892:AVP720899 BFL720892:BFL720899 BPH720892:BPH720899 BZD720892:BZD720899 CIZ720892:CIZ720899 CSV720892:CSV720899 DCR720892:DCR720899 DMN720892:DMN720899 DWJ720892:DWJ720899 EGF720892:EGF720899 EQB720892:EQB720899 EZX720892:EZX720899 FJT720892:FJT720899 FTP720892:FTP720899 GDL720892:GDL720899 GNH720892:GNH720899 GXD720892:GXD720899 HGZ720892:HGZ720899 HQV720892:HQV720899 IAR720892:IAR720899 IKN720892:IKN720899 IUJ720892:IUJ720899 JEF720892:JEF720899 JOB720892:JOB720899 JXX720892:JXX720899 KHT720892:KHT720899 KRP720892:KRP720899 LBL720892:LBL720899 LLH720892:LLH720899 LVD720892:LVD720899 MEZ720892:MEZ720899 MOV720892:MOV720899 MYR720892:MYR720899 NIN720892:NIN720899 NSJ720892:NSJ720899 OCF720892:OCF720899 OMB720892:OMB720899 OVX720892:OVX720899 PFT720892:PFT720899 PPP720892:PPP720899 PZL720892:PZL720899 QJH720892:QJH720899 QTD720892:QTD720899 RCZ720892:RCZ720899 RMV720892:RMV720899 RWR720892:RWR720899 SGN720892:SGN720899 SQJ720892:SQJ720899 TAF720892:TAF720899 TKB720892:TKB720899 TTX720892:TTX720899 UDT720892:UDT720899 UNP720892:UNP720899 UXL720892:UXL720899 VHH720892:VHH720899 VRD720892:VRD720899 WAZ720892:WAZ720899 WKV720892:WKV720899 WUR720892:WUR720899 IF786428:IF786435 SB786428:SB786435 ABX786428:ABX786435 ALT786428:ALT786435 AVP786428:AVP786435 BFL786428:BFL786435 BPH786428:BPH786435 BZD786428:BZD786435 CIZ786428:CIZ786435 CSV786428:CSV786435 DCR786428:DCR786435 DMN786428:DMN786435 DWJ786428:DWJ786435 EGF786428:EGF786435 EQB786428:EQB786435 EZX786428:EZX786435 FJT786428:FJT786435 FTP786428:FTP786435 GDL786428:GDL786435 GNH786428:GNH786435 GXD786428:GXD786435 HGZ786428:HGZ786435 HQV786428:HQV786435 IAR786428:IAR786435 IKN786428:IKN786435 IUJ786428:IUJ786435 JEF786428:JEF786435 JOB786428:JOB786435 JXX786428:JXX786435 KHT786428:KHT786435 KRP786428:KRP786435 LBL786428:LBL786435 LLH786428:LLH786435 LVD786428:LVD786435 MEZ786428:MEZ786435 MOV786428:MOV786435 MYR786428:MYR786435 NIN786428:NIN786435 NSJ786428:NSJ786435 OCF786428:OCF786435 OMB786428:OMB786435 OVX786428:OVX786435 PFT786428:PFT786435 PPP786428:PPP786435 PZL786428:PZL786435 QJH786428:QJH786435 QTD786428:QTD786435 RCZ786428:RCZ786435 RMV786428:RMV786435 RWR786428:RWR786435 SGN786428:SGN786435 SQJ786428:SQJ786435 TAF786428:TAF786435 TKB786428:TKB786435 TTX786428:TTX786435 UDT786428:UDT786435 UNP786428:UNP786435 UXL786428:UXL786435 VHH786428:VHH786435 VRD786428:VRD786435 WAZ786428:WAZ786435 WKV786428:WKV786435 WUR786428:WUR786435 IF851964:IF851971 SB851964:SB851971 ABX851964:ABX851971 ALT851964:ALT851971 AVP851964:AVP851971 BFL851964:BFL851971 BPH851964:BPH851971 BZD851964:BZD851971 CIZ851964:CIZ851971 CSV851964:CSV851971 DCR851964:DCR851971 DMN851964:DMN851971 DWJ851964:DWJ851971 EGF851964:EGF851971 EQB851964:EQB851971 EZX851964:EZX851971 FJT851964:FJT851971 FTP851964:FTP851971 GDL851964:GDL851971 GNH851964:GNH851971 GXD851964:GXD851971 HGZ851964:HGZ851971 HQV851964:HQV851971 IAR851964:IAR851971 IKN851964:IKN851971 IUJ851964:IUJ851971 JEF851964:JEF851971 JOB851964:JOB851971 JXX851964:JXX851971 KHT851964:KHT851971 KRP851964:KRP851971 LBL851964:LBL851971 LLH851964:LLH851971 LVD851964:LVD851971 MEZ851964:MEZ851971 MOV851964:MOV851971 MYR851964:MYR851971 NIN851964:NIN851971 NSJ851964:NSJ851971 OCF851964:OCF851971 OMB851964:OMB851971 OVX851964:OVX851971 PFT851964:PFT851971 PPP851964:PPP851971 PZL851964:PZL851971 QJH851964:QJH851971 QTD851964:QTD851971 RCZ851964:RCZ851971 RMV851964:RMV851971 RWR851964:RWR851971 SGN851964:SGN851971 SQJ851964:SQJ851971 TAF851964:TAF851971 TKB851964:TKB851971 TTX851964:TTX851971 UDT851964:UDT851971 UNP851964:UNP851971 UXL851964:UXL851971 VHH851964:VHH851971 VRD851964:VRD851971 WAZ851964:WAZ851971 WKV851964:WKV851971 WUR851964:WUR851971 IF917500:IF917507 SB917500:SB917507 ABX917500:ABX917507 ALT917500:ALT917507 AVP917500:AVP917507 BFL917500:BFL917507 BPH917500:BPH917507 BZD917500:BZD917507 CIZ917500:CIZ917507 CSV917500:CSV917507 DCR917500:DCR917507 DMN917500:DMN917507 DWJ917500:DWJ917507 EGF917500:EGF917507 EQB917500:EQB917507 EZX917500:EZX917507 FJT917500:FJT917507 FTP917500:FTP917507 GDL917500:GDL917507 GNH917500:GNH917507 GXD917500:GXD917507 HGZ917500:HGZ917507 HQV917500:HQV917507 IAR917500:IAR917507 IKN917500:IKN917507 IUJ917500:IUJ917507 JEF917500:JEF917507 JOB917500:JOB917507 JXX917500:JXX917507 KHT917500:KHT917507 KRP917500:KRP917507 LBL917500:LBL917507 LLH917500:LLH917507 LVD917500:LVD917507 MEZ917500:MEZ917507 MOV917500:MOV917507 MYR917500:MYR917507 NIN917500:NIN917507 NSJ917500:NSJ917507 OCF917500:OCF917507 OMB917500:OMB917507 OVX917500:OVX917507 PFT917500:PFT917507 PPP917500:PPP917507 PZL917500:PZL917507 QJH917500:QJH917507 QTD917500:QTD917507 RCZ917500:RCZ917507 RMV917500:RMV917507 RWR917500:RWR917507 SGN917500:SGN917507 SQJ917500:SQJ917507 TAF917500:TAF917507 TKB917500:TKB917507 TTX917500:TTX917507 UDT917500:UDT917507 UNP917500:UNP917507 UXL917500:UXL917507 VHH917500:VHH917507 VRD917500:VRD917507 WAZ917500:WAZ917507 WKV917500:WKV917507 WUR917500:WUR917507 IF983036:IF983043 SB983036:SB983043 ABX983036:ABX983043 ALT983036:ALT983043 AVP983036:AVP983043 BFL983036:BFL983043 BPH983036:BPH983043 BZD983036:BZD983043 CIZ983036:CIZ983043 CSV983036:CSV983043 DCR983036:DCR983043 DMN983036:DMN983043 DWJ983036:DWJ983043 EGF983036:EGF983043 EQB983036:EQB983043 EZX983036:EZX983043 FJT983036:FJT983043 FTP983036:FTP983043 GDL983036:GDL983043 GNH983036:GNH983043 GXD983036:GXD983043 HGZ983036:HGZ983043 HQV983036:HQV983043 IAR983036:IAR983043 IKN983036:IKN983043 IUJ983036:IUJ983043 JEF983036:JEF983043 JOB983036:JOB983043 JXX983036:JXX983043 KHT983036:KHT983043 KRP983036:KRP983043 LBL983036:LBL983043 LLH983036:LLH983043 LVD983036:LVD983043 MEZ983036:MEZ983043 MOV983036:MOV983043 MYR983036:MYR983043 NIN983036:NIN983043 NSJ983036:NSJ983043 OCF983036:OCF983043 OMB983036:OMB983043 OVX983036:OVX983043 PFT983036:PFT983043 PPP983036:PPP983043 PZL983036:PZL983043 QJH983036:QJH983043 QTD983036:QTD983043 RCZ983036:RCZ983043 RMV983036:RMV983043 RWR983036:RWR983043 SGN983036:SGN983043 SQJ983036:SQJ983043 TAF983036:TAF983043 TKB983036:TKB983043 TTX983036:TTX983043 UDT983036:UDT983043 UNP983036:UNP983043 UXL983036:UXL983043 VHH983036:VHH983043 VRD983036:VRD983043 WAZ983036:WAZ983043 WKV983036:WKV983043 WUR983036:WUR983043 IF65514:IF65525 SB65514:SB65525 ABX65514:ABX65525 ALT65514:ALT65525 AVP65514:AVP65525 BFL65514:BFL65525 BPH65514:BPH65525 BZD65514:BZD65525 CIZ65514:CIZ65525 CSV65514:CSV65525 DCR65514:DCR65525 DMN65514:DMN65525 DWJ65514:DWJ65525 EGF65514:EGF65525 EQB65514:EQB65525 EZX65514:EZX65525 FJT65514:FJT65525 FTP65514:FTP65525 GDL65514:GDL65525 GNH65514:GNH65525 GXD65514:GXD65525 HGZ65514:HGZ65525 HQV65514:HQV65525 IAR65514:IAR65525 IKN65514:IKN65525 IUJ65514:IUJ65525 JEF65514:JEF65525 JOB65514:JOB65525 JXX65514:JXX65525 KHT65514:KHT65525 KRP65514:KRP65525 LBL65514:LBL65525 LLH65514:LLH65525 LVD65514:LVD65525 MEZ65514:MEZ65525 MOV65514:MOV65525 MYR65514:MYR65525 NIN65514:NIN65525 NSJ65514:NSJ65525 OCF65514:OCF65525 OMB65514:OMB65525 OVX65514:OVX65525 PFT65514:PFT65525 PPP65514:PPP65525 PZL65514:PZL65525 QJH65514:QJH65525 QTD65514:QTD65525 RCZ65514:RCZ65525 RMV65514:RMV65525 RWR65514:RWR65525 SGN65514:SGN65525 SQJ65514:SQJ65525 TAF65514:TAF65525 TKB65514:TKB65525 TTX65514:TTX65525 UDT65514:UDT65525 UNP65514:UNP65525 UXL65514:UXL65525 VHH65514:VHH65525 VRD65514:VRD65525 WAZ65514:WAZ65525 WKV65514:WKV65525 WUR65514:WUR65525 IF131050:IF131061 SB131050:SB131061 ABX131050:ABX131061 ALT131050:ALT131061 AVP131050:AVP131061 BFL131050:BFL131061 BPH131050:BPH131061 BZD131050:BZD131061 CIZ131050:CIZ131061 CSV131050:CSV131061 DCR131050:DCR131061 DMN131050:DMN131061 DWJ131050:DWJ131061 EGF131050:EGF131061 EQB131050:EQB131061 EZX131050:EZX131061 FJT131050:FJT131061 FTP131050:FTP131061 GDL131050:GDL131061 GNH131050:GNH131061 GXD131050:GXD131061 HGZ131050:HGZ131061 HQV131050:HQV131061 IAR131050:IAR131061 IKN131050:IKN131061 IUJ131050:IUJ131061 JEF131050:JEF131061 JOB131050:JOB131061 JXX131050:JXX131061 KHT131050:KHT131061 KRP131050:KRP131061 LBL131050:LBL131061 LLH131050:LLH131061 LVD131050:LVD131061 MEZ131050:MEZ131061 MOV131050:MOV131061 MYR131050:MYR131061 NIN131050:NIN131061 NSJ131050:NSJ131061 OCF131050:OCF131061 OMB131050:OMB131061 OVX131050:OVX131061 PFT131050:PFT131061 PPP131050:PPP131061 PZL131050:PZL131061 QJH131050:QJH131061 QTD131050:QTD131061 RCZ131050:RCZ131061 RMV131050:RMV131061 RWR131050:RWR131061 SGN131050:SGN131061 SQJ131050:SQJ131061 TAF131050:TAF131061 TKB131050:TKB131061 TTX131050:TTX131061 UDT131050:UDT131061 UNP131050:UNP131061 UXL131050:UXL131061 VHH131050:VHH131061 VRD131050:VRD131061 WAZ131050:WAZ131061 WKV131050:WKV131061 WUR131050:WUR131061 IF196586:IF196597 SB196586:SB196597 ABX196586:ABX196597 ALT196586:ALT196597 AVP196586:AVP196597 BFL196586:BFL196597 BPH196586:BPH196597 BZD196586:BZD196597 CIZ196586:CIZ196597 CSV196586:CSV196597 DCR196586:DCR196597 DMN196586:DMN196597 DWJ196586:DWJ196597 EGF196586:EGF196597 EQB196586:EQB196597 EZX196586:EZX196597 FJT196586:FJT196597 FTP196586:FTP196597 GDL196586:GDL196597 GNH196586:GNH196597 GXD196586:GXD196597 HGZ196586:HGZ196597 HQV196586:HQV196597 IAR196586:IAR196597 IKN196586:IKN196597 IUJ196586:IUJ196597 JEF196586:JEF196597 JOB196586:JOB196597 JXX196586:JXX196597 KHT196586:KHT196597 KRP196586:KRP196597 LBL196586:LBL196597 LLH196586:LLH196597 LVD196586:LVD196597 MEZ196586:MEZ196597 MOV196586:MOV196597 MYR196586:MYR196597 NIN196586:NIN196597 NSJ196586:NSJ196597 OCF196586:OCF196597 OMB196586:OMB196597 OVX196586:OVX196597 PFT196586:PFT196597 PPP196586:PPP196597 PZL196586:PZL196597 QJH196586:QJH196597 QTD196586:QTD196597 RCZ196586:RCZ196597 RMV196586:RMV196597 RWR196586:RWR196597 SGN196586:SGN196597 SQJ196586:SQJ196597 TAF196586:TAF196597 TKB196586:TKB196597 TTX196586:TTX196597 UDT196586:UDT196597 UNP196586:UNP196597 UXL196586:UXL196597 VHH196586:VHH196597 VRD196586:VRD196597 WAZ196586:WAZ196597 WKV196586:WKV196597 WUR196586:WUR196597 IF262122:IF262133 SB262122:SB262133 ABX262122:ABX262133 ALT262122:ALT262133 AVP262122:AVP262133 BFL262122:BFL262133 BPH262122:BPH262133 BZD262122:BZD262133 CIZ262122:CIZ262133 CSV262122:CSV262133 DCR262122:DCR262133 DMN262122:DMN262133 DWJ262122:DWJ262133 EGF262122:EGF262133 EQB262122:EQB262133 EZX262122:EZX262133 FJT262122:FJT262133 FTP262122:FTP262133 GDL262122:GDL262133 GNH262122:GNH262133 GXD262122:GXD262133 HGZ262122:HGZ262133 HQV262122:HQV262133 IAR262122:IAR262133 IKN262122:IKN262133 IUJ262122:IUJ262133 JEF262122:JEF262133 JOB262122:JOB262133 JXX262122:JXX262133 KHT262122:KHT262133 KRP262122:KRP262133 LBL262122:LBL262133 LLH262122:LLH262133 LVD262122:LVD262133 MEZ262122:MEZ262133 MOV262122:MOV262133 MYR262122:MYR262133 NIN262122:NIN262133 NSJ262122:NSJ262133 OCF262122:OCF262133 OMB262122:OMB262133 OVX262122:OVX262133 PFT262122:PFT262133 PPP262122:PPP262133 PZL262122:PZL262133 QJH262122:QJH262133 QTD262122:QTD262133 RCZ262122:RCZ262133 RMV262122:RMV262133 RWR262122:RWR262133 SGN262122:SGN262133 SQJ262122:SQJ262133 TAF262122:TAF262133 TKB262122:TKB262133 TTX262122:TTX262133 UDT262122:UDT262133 UNP262122:UNP262133 UXL262122:UXL262133 VHH262122:VHH262133 VRD262122:VRD262133 WAZ262122:WAZ262133 WKV262122:WKV262133 WUR262122:WUR262133 IF327658:IF327669 SB327658:SB327669 ABX327658:ABX327669 ALT327658:ALT327669 AVP327658:AVP327669 BFL327658:BFL327669 BPH327658:BPH327669 BZD327658:BZD327669 CIZ327658:CIZ327669 CSV327658:CSV327669 DCR327658:DCR327669 DMN327658:DMN327669 DWJ327658:DWJ327669 EGF327658:EGF327669 EQB327658:EQB327669 EZX327658:EZX327669 FJT327658:FJT327669 FTP327658:FTP327669 GDL327658:GDL327669 GNH327658:GNH327669 GXD327658:GXD327669 HGZ327658:HGZ327669 HQV327658:HQV327669 IAR327658:IAR327669 IKN327658:IKN327669 IUJ327658:IUJ327669 JEF327658:JEF327669 JOB327658:JOB327669 JXX327658:JXX327669 KHT327658:KHT327669 KRP327658:KRP327669 LBL327658:LBL327669 LLH327658:LLH327669 LVD327658:LVD327669 MEZ327658:MEZ327669 MOV327658:MOV327669 MYR327658:MYR327669 NIN327658:NIN327669 NSJ327658:NSJ327669 OCF327658:OCF327669 OMB327658:OMB327669 OVX327658:OVX327669 PFT327658:PFT327669 PPP327658:PPP327669 PZL327658:PZL327669 QJH327658:QJH327669 QTD327658:QTD327669 RCZ327658:RCZ327669 RMV327658:RMV327669 RWR327658:RWR327669 SGN327658:SGN327669 SQJ327658:SQJ327669 TAF327658:TAF327669 TKB327658:TKB327669 TTX327658:TTX327669 UDT327658:UDT327669 UNP327658:UNP327669 UXL327658:UXL327669 VHH327658:VHH327669 VRD327658:VRD327669 WAZ327658:WAZ327669 WKV327658:WKV327669 WUR327658:WUR327669 IF393194:IF393205 SB393194:SB393205 ABX393194:ABX393205 ALT393194:ALT393205 AVP393194:AVP393205 BFL393194:BFL393205 BPH393194:BPH393205 BZD393194:BZD393205 CIZ393194:CIZ393205 CSV393194:CSV393205 DCR393194:DCR393205 DMN393194:DMN393205 DWJ393194:DWJ393205 EGF393194:EGF393205 EQB393194:EQB393205 EZX393194:EZX393205 FJT393194:FJT393205 FTP393194:FTP393205 GDL393194:GDL393205 GNH393194:GNH393205 GXD393194:GXD393205 HGZ393194:HGZ393205 HQV393194:HQV393205 IAR393194:IAR393205 IKN393194:IKN393205 IUJ393194:IUJ393205 JEF393194:JEF393205 JOB393194:JOB393205 JXX393194:JXX393205 KHT393194:KHT393205 KRP393194:KRP393205 LBL393194:LBL393205 LLH393194:LLH393205 LVD393194:LVD393205 MEZ393194:MEZ393205 MOV393194:MOV393205 MYR393194:MYR393205 NIN393194:NIN393205 NSJ393194:NSJ393205 OCF393194:OCF393205 OMB393194:OMB393205 OVX393194:OVX393205 PFT393194:PFT393205 PPP393194:PPP393205 PZL393194:PZL393205 QJH393194:QJH393205 QTD393194:QTD393205 RCZ393194:RCZ393205 RMV393194:RMV393205 RWR393194:RWR393205 SGN393194:SGN393205 SQJ393194:SQJ393205 TAF393194:TAF393205 TKB393194:TKB393205 TTX393194:TTX393205 UDT393194:UDT393205 UNP393194:UNP393205 UXL393194:UXL393205 VHH393194:VHH393205 VRD393194:VRD393205 WAZ393194:WAZ393205 WKV393194:WKV393205 WUR393194:WUR393205 IF458730:IF458741 SB458730:SB458741 ABX458730:ABX458741 ALT458730:ALT458741 AVP458730:AVP458741 BFL458730:BFL458741 BPH458730:BPH458741 BZD458730:BZD458741 CIZ458730:CIZ458741 CSV458730:CSV458741 DCR458730:DCR458741 DMN458730:DMN458741 DWJ458730:DWJ458741 EGF458730:EGF458741 EQB458730:EQB458741 EZX458730:EZX458741 FJT458730:FJT458741 FTP458730:FTP458741 GDL458730:GDL458741 GNH458730:GNH458741 GXD458730:GXD458741 HGZ458730:HGZ458741 HQV458730:HQV458741 IAR458730:IAR458741 IKN458730:IKN458741 IUJ458730:IUJ458741 JEF458730:JEF458741 JOB458730:JOB458741 JXX458730:JXX458741 KHT458730:KHT458741 KRP458730:KRP458741 LBL458730:LBL458741 LLH458730:LLH458741 LVD458730:LVD458741 MEZ458730:MEZ458741 MOV458730:MOV458741 MYR458730:MYR458741 NIN458730:NIN458741 NSJ458730:NSJ458741 OCF458730:OCF458741 OMB458730:OMB458741 OVX458730:OVX458741 PFT458730:PFT458741 PPP458730:PPP458741 PZL458730:PZL458741 QJH458730:QJH458741 QTD458730:QTD458741 RCZ458730:RCZ458741 RMV458730:RMV458741 RWR458730:RWR458741 SGN458730:SGN458741 SQJ458730:SQJ458741 TAF458730:TAF458741 TKB458730:TKB458741 TTX458730:TTX458741 UDT458730:UDT458741 UNP458730:UNP458741 UXL458730:UXL458741 VHH458730:VHH458741 VRD458730:VRD458741 WAZ458730:WAZ458741 WKV458730:WKV458741 WUR458730:WUR458741 IF524266:IF524277 SB524266:SB524277 ABX524266:ABX524277 ALT524266:ALT524277 AVP524266:AVP524277 BFL524266:BFL524277 BPH524266:BPH524277 BZD524266:BZD524277 CIZ524266:CIZ524277 CSV524266:CSV524277 DCR524266:DCR524277 DMN524266:DMN524277 DWJ524266:DWJ524277 EGF524266:EGF524277 EQB524266:EQB524277 EZX524266:EZX524277 FJT524266:FJT524277 FTP524266:FTP524277 GDL524266:GDL524277 GNH524266:GNH524277 GXD524266:GXD524277 HGZ524266:HGZ524277 HQV524266:HQV524277 IAR524266:IAR524277 IKN524266:IKN524277 IUJ524266:IUJ524277 JEF524266:JEF524277 JOB524266:JOB524277 JXX524266:JXX524277 KHT524266:KHT524277 KRP524266:KRP524277 LBL524266:LBL524277 LLH524266:LLH524277 LVD524266:LVD524277 MEZ524266:MEZ524277 MOV524266:MOV524277 MYR524266:MYR524277 NIN524266:NIN524277 NSJ524266:NSJ524277 OCF524266:OCF524277 OMB524266:OMB524277 OVX524266:OVX524277 PFT524266:PFT524277 PPP524266:PPP524277 PZL524266:PZL524277 QJH524266:QJH524277 QTD524266:QTD524277 RCZ524266:RCZ524277 RMV524266:RMV524277 RWR524266:RWR524277 SGN524266:SGN524277 SQJ524266:SQJ524277 TAF524266:TAF524277 TKB524266:TKB524277 TTX524266:TTX524277 UDT524266:UDT524277 UNP524266:UNP524277 UXL524266:UXL524277 VHH524266:VHH524277 VRD524266:VRD524277 WAZ524266:WAZ524277 WKV524266:WKV524277 WUR524266:WUR524277 IF589802:IF589813 SB589802:SB589813 ABX589802:ABX589813 ALT589802:ALT589813 AVP589802:AVP589813 BFL589802:BFL589813 BPH589802:BPH589813 BZD589802:BZD589813 CIZ589802:CIZ589813 CSV589802:CSV589813 DCR589802:DCR589813 DMN589802:DMN589813 DWJ589802:DWJ589813 EGF589802:EGF589813 EQB589802:EQB589813 EZX589802:EZX589813 FJT589802:FJT589813 FTP589802:FTP589813 GDL589802:GDL589813 GNH589802:GNH589813 GXD589802:GXD589813 HGZ589802:HGZ589813 HQV589802:HQV589813 IAR589802:IAR589813 IKN589802:IKN589813 IUJ589802:IUJ589813 JEF589802:JEF589813 JOB589802:JOB589813 JXX589802:JXX589813 KHT589802:KHT589813 KRP589802:KRP589813 LBL589802:LBL589813 LLH589802:LLH589813 LVD589802:LVD589813 MEZ589802:MEZ589813 MOV589802:MOV589813 MYR589802:MYR589813 NIN589802:NIN589813 NSJ589802:NSJ589813 OCF589802:OCF589813 OMB589802:OMB589813 OVX589802:OVX589813 PFT589802:PFT589813 PPP589802:PPP589813 PZL589802:PZL589813 QJH589802:QJH589813 QTD589802:QTD589813 RCZ589802:RCZ589813 RMV589802:RMV589813 RWR589802:RWR589813 SGN589802:SGN589813 SQJ589802:SQJ589813 TAF589802:TAF589813 TKB589802:TKB589813 TTX589802:TTX589813 UDT589802:UDT589813 UNP589802:UNP589813 UXL589802:UXL589813 VHH589802:VHH589813 VRD589802:VRD589813 WAZ589802:WAZ589813 WKV589802:WKV589813 WUR589802:WUR589813 IF655338:IF655349 SB655338:SB655349 ABX655338:ABX655349 ALT655338:ALT655349 AVP655338:AVP655349 BFL655338:BFL655349 BPH655338:BPH655349 BZD655338:BZD655349 CIZ655338:CIZ655349 CSV655338:CSV655349 DCR655338:DCR655349 DMN655338:DMN655349 DWJ655338:DWJ655349 EGF655338:EGF655349 EQB655338:EQB655349 EZX655338:EZX655349 FJT655338:FJT655349 FTP655338:FTP655349 GDL655338:GDL655349 GNH655338:GNH655349 GXD655338:GXD655349 HGZ655338:HGZ655349 HQV655338:HQV655349 IAR655338:IAR655349 IKN655338:IKN655349 IUJ655338:IUJ655349 JEF655338:JEF655349 JOB655338:JOB655349 JXX655338:JXX655349 KHT655338:KHT655349 KRP655338:KRP655349 LBL655338:LBL655349 LLH655338:LLH655349 LVD655338:LVD655349 MEZ655338:MEZ655349 MOV655338:MOV655349 MYR655338:MYR655349 NIN655338:NIN655349 NSJ655338:NSJ655349 OCF655338:OCF655349 OMB655338:OMB655349 OVX655338:OVX655349 PFT655338:PFT655349 PPP655338:PPP655349 PZL655338:PZL655349 QJH655338:QJH655349 QTD655338:QTD655349 RCZ655338:RCZ655349 RMV655338:RMV655349 RWR655338:RWR655349 SGN655338:SGN655349 SQJ655338:SQJ655349 TAF655338:TAF655349 TKB655338:TKB655349 TTX655338:TTX655349 UDT655338:UDT655349 UNP655338:UNP655349 UXL655338:UXL655349 VHH655338:VHH655349 VRD655338:VRD655349 WAZ655338:WAZ655349 WKV655338:WKV655349 WUR655338:WUR655349 IF720874:IF720885 SB720874:SB720885 ABX720874:ABX720885 ALT720874:ALT720885 AVP720874:AVP720885 BFL720874:BFL720885 BPH720874:BPH720885 BZD720874:BZD720885 CIZ720874:CIZ720885 CSV720874:CSV720885 DCR720874:DCR720885 DMN720874:DMN720885 DWJ720874:DWJ720885 EGF720874:EGF720885 EQB720874:EQB720885 EZX720874:EZX720885 FJT720874:FJT720885 FTP720874:FTP720885 GDL720874:GDL720885 GNH720874:GNH720885 GXD720874:GXD720885 HGZ720874:HGZ720885 HQV720874:HQV720885 IAR720874:IAR720885 IKN720874:IKN720885 IUJ720874:IUJ720885 JEF720874:JEF720885 JOB720874:JOB720885 JXX720874:JXX720885 KHT720874:KHT720885 KRP720874:KRP720885 LBL720874:LBL720885 LLH720874:LLH720885 LVD720874:LVD720885 MEZ720874:MEZ720885 MOV720874:MOV720885 MYR720874:MYR720885 NIN720874:NIN720885 NSJ720874:NSJ720885 OCF720874:OCF720885 OMB720874:OMB720885 OVX720874:OVX720885 PFT720874:PFT720885 PPP720874:PPP720885 PZL720874:PZL720885 QJH720874:QJH720885 QTD720874:QTD720885 RCZ720874:RCZ720885 RMV720874:RMV720885 RWR720874:RWR720885 SGN720874:SGN720885 SQJ720874:SQJ720885 TAF720874:TAF720885 TKB720874:TKB720885 TTX720874:TTX720885 UDT720874:UDT720885 UNP720874:UNP720885 UXL720874:UXL720885 VHH720874:VHH720885 VRD720874:VRD720885 WAZ720874:WAZ720885 WKV720874:WKV720885 WUR720874:WUR720885 IF786410:IF786421 SB786410:SB786421 ABX786410:ABX786421 ALT786410:ALT786421 AVP786410:AVP786421 BFL786410:BFL786421 BPH786410:BPH786421 BZD786410:BZD786421 CIZ786410:CIZ786421 CSV786410:CSV786421 DCR786410:DCR786421 DMN786410:DMN786421 DWJ786410:DWJ786421 EGF786410:EGF786421 EQB786410:EQB786421 EZX786410:EZX786421 FJT786410:FJT786421 FTP786410:FTP786421 GDL786410:GDL786421 GNH786410:GNH786421 GXD786410:GXD786421 HGZ786410:HGZ786421 HQV786410:HQV786421 IAR786410:IAR786421 IKN786410:IKN786421 IUJ786410:IUJ786421 JEF786410:JEF786421 JOB786410:JOB786421 JXX786410:JXX786421 KHT786410:KHT786421 KRP786410:KRP786421 LBL786410:LBL786421 LLH786410:LLH786421 LVD786410:LVD786421 MEZ786410:MEZ786421 MOV786410:MOV786421 MYR786410:MYR786421 NIN786410:NIN786421 NSJ786410:NSJ786421 OCF786410:OCF786421 OMB786410:OMB786421 OVX786410:OVX786421 PFT786410:PFT786421 PPP786410:PPP786421 PZL786410:PZL786421 QJH786410:QJH786421 QTD786410:QTD786421 RCZ786410:RCZ786421 RMV786410:RMV786421 RWR786410:RWR786421 SGN786410:SGN786421 SQJ786410:SQJ786421 TAF786410:TAF786421 TKB786410:TKB786421 TTX786410:TTX786421 UDT786410:UDT786421 UNP786410:UNP786421 UXL786410:UXL786421 VHH786410:VHH786421 VRD786410:VRD786421 WAZ786410:WAZ786421 WKV786410:WKV786421 WUR786410:WUR786421 IF851946:IF851957 SB851946:SB851957 ABX851946:ABX851957 ALT851946:ALT851957 AVP851946:AVP851957 BFL851946:BFL851957 BPH851946:BPH851957 BZD851946:BZD851957 CIZ851946:CIZ851957 CSV851946:CSV851957 DCR851946:DCR851957 DMN851946:DMN851957 DWJ851946:DWJ851957 EGF851946:EGF851957 EQB851946:EQB851957 EZX851946:EZX851957 FJT851946:FJT851957 FTP851946:FTP851957 GDL851946:GDL851957 GNH851946:GNH851957 GXD851946:GXD851957 HGZ851946:HGZ851957 HQV851946:HQV851957 IAR851946:IAR851957 IKN851946:IKN851957 IUJ851946:IUJ851957 JEF851946:JEF851957 JOB851946:JOB851957 JXX851946:JXX851957 KHT851946:KHT851957 KRP851946:KRP851957 LBL851946:LBL851957 LLH851946:LLH851957 LVD851946:LVD851957 MEZ851946:MEZ851957 MOV851946:MOV851957 MYR851946:MYR851957 NIN851946:NIN851957 NSJ851946:NSJ851957 OCF851946:OCF851957 OMB851946:OMB851957 OVX851946:OVX851957 PFT851946:PFT851957 PPP851946:PPP851957 PZL851946:PZL851957 QJH851946:QJH851957 QTD851946:QTD851957 RCZ851946:RCZ851957 RMV851946:RMV851957 RWR851946:RWR851957 SGN851946:SGN851957 SQJ851946:SQJ851957 TAF851946:TAF851957 TKB851946:TKB851957 TTX851946:TTX851957 UDT851946:UDT851957 UNP851946:UNP851957 UXL851946:UXL851957 VHH851946:VHH851957 VRD851946:VRD851957 WAZ851946:WAZ851957 WKV851946:WKV851957 WUR851946:WUR851957 IF917482:IF917493 SB917482:SB917493 ABX917482:ABX917493 ALT917482:ALT917493 AVP917482:AVP917493 BFL917482:BFL917493 BPH917482:BPH917493 BZD917482:BZD917493 CIZ917482:CIZ917493 CSV917482:CSV917493 DCR917482:DCR917493 DMN917482:DMN917493 DWJ917482:DWJ917493 EGF917482:EGF917493 EQB917482:EQB917493 EZX917482:EZX917493 FJT917482:FJT917493 FTP917482:FTP917493 GDL917482:GDL917493 GNH917482:GNH917493 GXD917482:GXD917493 HGZ917482:HGZ917493 HQV917482:HQV917493 IAR917482:IAR917493 IKN917482:IKN917493 IUJ917482:IUJ917493 JEF917482:JEF917493 JOB917482:JOB917493 JXX917482:JXX917493 KHT917482:KHT917493 KRP917482:KRP917493 LBL917482:LBL917493 LLH917482:LLH917493 LVD917482:LVD917493 MEZ917482:MEZ917493 MOV917482:MOV917493 MYR917482:MYR917493 NIN917482:NIN917493 NSJ917482:NSJ917493 OCF917482:OCF917493 OMB917482:OMB917493 OVX917482:OVX917493 PFT917482:PFT917493 PPP917482:PPP917493 PZL917482:PZL917493 QJH917482:QJH917493 QTD917482:QTD917493 RCZ917482:RCZ917493 RMV917482:RMV917493 RWR917482:RWR917493 SGN917482:SGN917493 SQJ917482:SQJ917493 TAF917482:TAF917493 TKB917482:TKB917493 TTX917482:TTX917493 UDT917482:UDT917493 UNP917482:UNP917493 UXL917482:UXL917493 VHH917482:VHH917493 VRD917482:VRD917493 WAZ917482:WAZ917493 WKV917482:WKV917493 WUR917482:WUR917493 IF983018:IF983029 SB983018:SB983029 ABX983018:ABX983029 ALT983018:ALT983029 AVP983018:AVP983029 BFL983018:BFL983029 BPH983018:BPH983029 BZD983018:BZD983029 CIZ983018:CIZ983029 CSV983018:CSV983029 DCR983018:DCR983029 DMN983018:DMN983029 DWJ983018:DWJ983029 EGF983018:EGF983029 EQB983018:EQB983029 EZX983018:EZX983029 FJT983018:FJT983029 FTP983018:FTP983029 GDL983018:GDL983029 GNH983018:GNH983029 GXD983018:GXD983029 HGZ983018:HGZ983029 HQV983018:HQV983029 IAR983018:IAR983029 IKN983018:IKN983029 IUJ983018:IUJ983029 JEF983018:JEF983029 JOB983018:JOB983029 JXX983018:JXX983029 KHT983018:KHT983029 KRP983018:KRP983029 LBL983018:LBL983029 LLH983018:LLH983029 LVD983018:LVD983029 MEZ983018:MEZ983029 MOV983018:MOV983029 MYR983018:MYR983029 NIN983018:NIN983029 NSJ983018:NSJ983029 OCF983018:OCF983029 OMB983018:OMB983029 OVX983018:OVX983029 PFT983018:PFT983029 PPP983018:PPP983029 PZL983018:PZL983029 QJH983018:QJH983029 QTD983018:QTD983029 RCZ983018:RCZ983029 RMV983018:RMV983029 RWR983018:RWR983029 SGN983018:SGN983029 SQJ983018:SQJ983029 TAF983018:TAF983029 TKB983018:TKB983029 TTX983018:TTX983029 UDT983018:UDT983029 UNP983018:UNP983029 UXL983018:UXL983029 VHH983018:VHH983029 VRD983018:VRD983029 WAZ983018:WAZ983029 WKV983018:WKV983029 WUR983018:WUR983029 IF65500 SB65500 ABX65500 ALT65500 AVP65500 BFL65500 BPH65500 BZD65500 CIZ65500 CSV65500 DCR65500 DMN65500 DWJ65500 EGF65500 EQB65500 EZX65500 FJT65500 FTP65500 GDL65500 GNH65500 GXD65500 HGZ65500 HQV65500 IAR65500 IKN65500 IUJ65500 JEF65500 JOB65500 JXX65500 KHT65500 KRP65500 LBL65500 LLH65500 LVD65500 MEZ65500 MOV65500 MYR65500 NIN65500 NSJ65500 OCF65500 OMB65500 OVX65500 PFT65500 PPP65500 PZL65500 QJH65500 QTD65500 RCZ65500 RMV65500 RWR65500 SGN65500 SQJ65500 TAF65500 TKB65500 TTX65500 UDT65500 UNP65500 UXL65500 VHH65500 VRD65500 WAZ65500 WKV65500 WUR65500 IF131036 SB131036 ABX131036 ALT131036 AVP131036 BFL131036 BPH131036 BZD131036 CIZ131036 CSV131036 DCR131036 DMN131036 DWJ131036 EGF131036 EQB131036 EZX131036 FJT131036 FTP131036 GDL131036 GNH131036 GXD131036 HGZ131036 HQV131036 IAR131036 IKN131036 IUJ131036 JEF131036 JOB131036 JXX131036 KHT131036 KRP131036 LBL131036 LLH131036 LVD131036 MEZ131036 MOV131036 MYR131036 NIN131036 NSJ131036 OCF131036 OMB131036 OVX131036 PFT131036 PPP131036 PZL131036 QJH131036 QTD131036 RCZ131036 RMV131036 RWR131036 SGN131036 SQJ131036 TAF131036 TKB131036 TTX131036 UDT131036 UNP131036 UXL131036 VHH131036 VRD131036 WAZ131036 WKV131036 WUR131036 IF196572 SB196572 ABX196572 ALT196572 AVP196572 BFL196572 BPH196572 BZD196572 CIZ196572 CSV196572 DCR196572 DMN196572 DWJ196572 EGF196572 EQB196572 EZX196572 FJT196572 FTP196572 GDL196572 GNH196572 GXD196572 HGZ196572 HQV196572 IAR196572 IKN196572 IUJ196572 JEF196572 JOB196572 JXX196572 KHT196572 KRP196572 LBL196572 LLH196572 LVD196572 MEZ196572 MOV196572 MYR196572 NIN196572 NSJ196572 OCF196572 OMB196572 OVX196572 PFT196572 PPP196572 PZL196572 QJH196572 QTD196572 RCZ196572 RMV196572 RWR196572 SGN196572 SQJ196572 TAF196572 TKB196572 TTX196572 UDT196572 UNP196572 UXL196572 VHH196572 VRD196572 WAZ196572 WKV196572 WUR196572 IF262108 SB262108 ABX262108 ALT262108 AVP262108 BFL262108 BPH262108 BZD262108 CIZ262108 CSV262108 DCR262108 DMN262108 DWJ262108 EGF262108 EQB262108 EZX262108 FJT262108 FTP262108 GDL262108 GNH262108 GXD262108 HGZ262108 HQV262108 IAR262108 IKN262108 IUJ262108 JEF262108 JOB262108 JXX262108 KHT262108 KRP262108 LBL262108 LLH262108 LVD262108 MEZ262108 MOV262108 MYR262108 NIN262108 NSJ262108 OCF262108 OMB262108 OVX262108 PFT262108 PPP262108 PZL262108 QJH262108 QTD262108 RCZ262108 RMV262108 RWR262108 SGN262108 SQJ262108 TAF262108 TKB262108 TTX262108 UDT262108 UNP262108 UXL262108 VHH262108 VRD262108 WAZ262108 WKV262108 WUR262108 IF327644 SB327644 ABX327644 ALT327644 AVP327644 BFL327644 BPH327644 BZD327644 CIZ327644 CSV327644 DCR327644 DMN327644 DWJ327644 EGF327644 EQB327644 EZX327644 FJT327644 FTP327644 GDL327644 GNH327644 GXD327644 HGZ327644 HQV327644 IAR327644 IKN327644 IUJ327644 JEF327644 JOB327644 JXX327644 KHT327644 KRP327644 LBL327644 LLH327644 LVD327644 MEZ327644 MOV327644 MYR327644 NIN327644 NSJ327644 OCF327644 OMB327644 OVX327644 PFT327644 PPP327644 PZL327644 QJH327644 QTD327644 RCZ327644 RMV327644 RWR327644 SGN327644 SQJ327644 TAF327644 TKB327644 TTX327644 UDT327644 UNP327644 UXL327644 VHH327644 VRD327644 WAZ327644 WKV327644 WUR327644 IF393180 SB393180 ABX393180 ALT393180 AVP393180 BFL393180 BPH393180 BZD393180 CIZ393180 CSV393180 DCR393180 DMN393180 DWJ393180 EGF393180 EQB393180 EZX393180 FJT393180 FTP393180 GDL393180 GNH393180 GXD393180 HGZ393180 HQV393180 IAR393180 IKN393180 IUJ393180 JEF393180 JOB393180 JXX393180 KHT393180 KRP393180 LBL393180 LLH393180 LVD393180 MEZ393180 MOV393180 MYR393180 NIN393180 NSJ393180 OCF393180 OMB393180 OVX393180 PFT393180 PPP393180 PZL393180 QJH393180 QTD393180 RCZ393180 RMV393180 RWR393180 SGN393180 SQJ393180 TAF393180 TKB393180 TTX393180 UDT393180 UNP393180 UXL393180 VHH393180 VRD393180 WAZ393180 WKV393180 WUR393180 IF458716 SB458716 ABX458716 ALT458716 AVP458716 BFL458716 BPH458716 BZD458716 CIZ458716 CSV458716 DCR458716 DMN458716 DWJ458716 EGF458716 EQB458716 EZX458716 FJT458716 FTP458716 GDL458716 GNH458716 GXD458716 HGZ458716 HQV458716 IAR458716 IKN458716 IUJ458716 JEF458716 JOB458716 JXX458716 KHT458716 KRP458716 LBL458716 LLH458716 LVD458716 MEZ458716 MOV458716 MYR458716 NIN458716 NSJ458716 OCF458716 OMB458716 OVX458716 PFT458716 PPP458716 PZL458716 QJH458716 QTD458716 RCZ458716 RMV458716 RWR458716 SGN458716 SQJ458716 TAF458716 TKB458716 TTX458716 UDT458716 UNP458716 UXL458716 VHH458716 VRD458716 WAZ458716 WKV458716 WUR458716 IF524252 SB524252 ABX524252 ALT524252 AVP524252 BFL524252 BPH524252 BZD524252 CIZ524252 CSV524252 DCR524252 DMN524252 DWJ524252 EGF524252 EQB524252 EZX524252 FJT524252 FTP524252 GDL524252 GNH524252 GXD524252 HGZ524252 HQV524252 IAR524252 IKN524252 IUJ524252 JEF524252 JOB524252 JXX524252 KHT524252 KRP524252 LBL524252 LLH524252 LVD524252 MEZ524252 MOV524252 MYR524252 NIN524252 NSJ524252 OCF524252 OMB524252 OVX524252 PFT524252 PPP524252 PZL524252 QJH524252 QTD524252 RCZ524252 RMV524252 RWR524252 SGN524252 SQJ524252 TAF524252 TKB524252 TTX524252 UDT524252 UNP524252 UXL524252 VHH524252 VRD524252 WAZ524252 WKV524252 WUR524252 IF589788 SB589788 ABX589788 ALT589788 AVP589788 BFL589788 BPH589788 BZD589788 CIZ589788 CSV589788 DCR589788 DMN589788 DWJ589788 EGF589788 EQB589788 EZX589788 FJT589788 FTP589788 GDL589788 GNH589788 GXD589788 HGZ589788 HQV589788 IAR589788 IKN589788 IUJ589788 JEF589788 JOB589788 JXX589788 KHT589788 KRP589788 LBL589788 LLH589788 LVD589788 MEZ589788 MOV589788 MYR589788 NIN589788 NSJ589788 OCF589788 OMB589788 OVX589788 PFT589788 PPP589788 PZL589788 QJH589788 QTD589788 RCZ589788 RMV589788 RWR589788 SGN589788 SQJ589788 TAF589788 TKB589788 TTX589788 UDT589788 UNP589788 UXL589788 VHH589788 VRD589788 WAZ589788 WKV589788 WUR589788 IF655324 SB655324 ABX655324 ALT655324 AVP655324 BFL655324 BPH655324 BZD655324 CIZ655324 CSV655324 DCR655324 DMN655324 DWJ655324 EGF655324 EQB655324 EZX655324 FJT655324 FTP655324 GDL655324 GNH655324 GXD655324 HGZ655324 HQV655324 IAR655324 IKN655324 IUJ655324 JEF655324 JOB655324 JXX655324 KHT655324 KRP655324 LBL655324 LLH655324 LVD655324 MEZ655324 MOV655324 MYR655324 NIN655324 NSJ655324 OCF655324 OMB655324 OVX655324 PFT655324 PPP655324 PZL655324 QJH655324 QTD655324 RCZ655324 RMV655324 RWR655324 SGN655324 SQJ655324 TAF655324 TKB655324 TTX655324 UDT655324 UNP655324 UXL655324 VHH655324 VRD655324 WAZ655324 WKV655324 WUR655324 IF720860 SB720860 ABX720860 ALT720860 AVP720860 BFL720860 BPH720860 BZD720860 CIZ720860 CSV720860 DCR720860 DMN720860 DWJ720860 EGF720860 EQB720860 EZX720860 FJT720860 FTP720860 GDL720860 GNH720860 GXD720860 HGZ720860 HQV720860 IAR720860 IKN720860 IUJ720860 JEF720860 JOB720860 JXX720860 KHT720860 KRP720860 LBL720860 LLH720860 LVD720860 MEZ720860 MOV720860 MYR720860 NIN720860 NSJ720860 OCF720860 OMB720860 OVX720860 PFT720860 PPP720860 PZL720860 QJH720860 QTD720860 RCZ720860 RMV720860 RWR720860 SGN720860 SQJ720860 TAF720860 TKB720860 TTX720860 UDT720860 UNP720860 UXL720860 VHH720860 VRD720860 WAZ720860 WKV720860 WUR720860 IF786396 SB786396 ABX786396 ALT786396 AVP786396 BFL786396 BPH786396 BZD786396 CIZ786396 CSV786396 DCR786396 DMN786396 DWJ786396 EGF786396 EQB786396 EZX786396 FJT786396 FTP786396 GDL786396 GNH786396 GXD786396 HGZ786396 HQV786396 IAR786396 IKN786396 IUJ786396 JEF786396 JOB786396 JXX786396 KHT786396 KRP786396 LBL786396 LLH786396 LVD786396 MEZ786396 MOV786396 MYR786396 NIN786396 NSJ786396 OCF786396 OMB786396 OVX786396 PFT786396 PPP786396 PZL786396 QJH786396 QTD786396 RCZ786396 RMV786396 RWR786396 SGN786396 SQJ786396 TAF786396 TKB786396 TTX786396 UDT786396 UNP786396 UXL786396 VHH786396 VRD786396 WAZ786396 WKV786396 WUR786396 IF851932 SB851932 ABX851932 ALT851932 AVP851932 BFL851932 BPH851932 BZD851932 CIZ851932 CSV851932 DCR851932 DMN851932 DWJ851932 EGF851932 EQB851932 EZX851932 FJT851932 FTP851932 GDL851932 GNH851932 GXD851932 HGZ851932 HQV851932 IAR851932 IKN851932 IUJ851932 JEF851932 JOB851932 JXX851932 KHT851932 KRP851932 LBL851932 LLH851932 LVD851932 MEZ851932 MOV851932 MYR851932 NIN851932 NSJ851932 OCF851932 OMB851932 OVX851932 PFT851932 PPP851932 PZL851932 QJH851932 QTD851932 RCZ851932 RMV851932 RWR851932 SGN851932 SQJ851932 TAF851932 TKB851932 TTX851932 UDT851932 UNP851932 UXL851932 VHH851932 VRD851932 WAZ851932 WKV851932 WUR851932 IF917468 SB917468 ABX917468 ALT917468 AVP917468 BFL917468 BPH917468 BZD917468 CIZ917468 CSV917468 DCR917468 DMN917468 DWJ917468 EGF917468 EQB917468 EZX917468 FJT917468 FTP917468 GDL917468 GNH917468 GXD917468 HGZ917468 HQV917468 IAR917468 IKN917468 IUJ917468 JEF917468 JOB917468 JXX917468 KHT917468 KRP917468 LBL917468 LLH917468 LVD917468 MEZ917468 MOV917468 MYR917468 NIN917468 NSJ917468 OCF917468 OMB917468 OVX917468 PFT917468 PPP917468 PZL917468 QJH917468 QTD917468 RCZ917468 RMV917468 RWR917468 SGN917468 SQJ917468 TAF917468 TKB917468 TTX917468 UDT917468 UNP917468 UXL917468 VHH917468 VRD917468 WAZ917468 WKV917468 WUR917468 IF983004 SB983004 ABX983004 ALT983004 AVP983004 BFL983004 BPH983004 BZD983004 CIZ983004 CSV983004 DCR983004 DMN983004 DWJ983004 EGF983004 EQB983004 EZX983004 FJT983004 FTP983004 GDL983004 GNH983004 GXD983004 HGZ983004 HQV983004 IAR983004 IKN983004 IUJ983004 JEF983004 JOB983004 JXX983004 KHT983004 KRP983004 LBL983004 LLH983004 LVD983004 MEZ983004 MOV983004 MYR983004 NIN983004 NSJ983004 OCF983004 OMB983004 OVX983004 PFT983004 PPP983004 PZL983004 QJH983004 QTD983004 RCZ983004 RMV983004 RWR983004 SGN983004 SQJ983004 TAF983004 TKB983004 TTX983004 UDT983004 UNP983004 UXL983004 VHH983004 VRD983004 WAZ983004 WKV983004 WUR983004 IF65498 SB65498 ABX65498 ALT65498 AVP65498 BFL65498 BPH65498 BZD65498 CIZ65498 CSV65498 DCR65498 DMN65498 DWJ65498 EGF65498 EQB65498 EZX65498 FJT65498 FTP65498 GDL65498 GNH65498 GXD65498 HGZ65498 HQV65498 IAR65498 IKN65498 IUJ65498 JEF65498 JOB65498 JXX65498 KHT65498 KRP65498 LBL65498 LLH65498 LVD65498 MEZ65498 MOV65498 MYR65498 NIN65498 NSJ65498 OCF65498 OMB65498 OVX65498 PFT65498 PPP65498 PZL65498 QJH65498 QTD65498 RCZ65498 RMV65498 RWR65498 SGN65498 SQJ65498 TAF65498 TKB65498 TTX65498 UDT65498 UNP65498 UXL65498 VHH65498 VRD65498 WAZ65498 WKV65498 WUR65498 IF131034 SB131034 ABX131034 ALT131034 AVP131034 BFL131034 BPH131034 BZD131034 CIZ131034 CSV131034 DCR131034 DMN131034 DWJ131034 EGF131034 EQB131034 EZX131034 FJT131034 FTP131034 GDL131034 GNH131034 GXD131034 HGZ131034 HQV131034 IAR131034 IKN131034 IUJ131034 JEF131034 JOB131034 JXX131034 KHT131034 KRP131034 LBL131034 LLH131034 LVD131034 MEZ131034 MOV131034 MYR131034 NIN131034 NSJ131034 OCF131034 OMB131034 OVX131034 PFT131034 PPP131034 PZL131034 QJH131034 QTD131034 RCZ131034 RMV131034 RWR131034 SGN131034 SQJ131034 TAF131034 TKB131034 TTX131034 UDT131034 UNP131034 UXL131034 VHH131034 VRD131034 WAZ131034 WKV131034 WUR131034 IF196570 SB196570 ABX196570 ALT196570 AVP196570 BFL196570 BPH196570 BZD196570 CIZ196570 CSV196570 DCR196570 DMN196570 DWJ196570 EGF196570 EQB196570 EZX196570 FJT196570 FTP196570 GDL196570 GNH196570 GXD196570 HGZ196570 HQV196570 IAR196570 IKN196570 IUJ196570 JEF196570 JOB196570 JXX196570 KHT196570 KRP196570 LBL196570 LLH196570 LVD196570 MEZ196570 MOV196570 MYR196570 NIN196570 NSJ196570 OCF196570 OMB196570 OVX196570 PFT196570 PPP196570 PZL196570 QJH196570 QTD196570 RCZ196570 RMV196570 RWR196570 SGN196570 SQJ196570 TAF196570 TKB196570 TTX196570 UDT196570 UNP196570 UXL196570 VHH196570 VRD196570 WAZ196570 WKV196570 WUR196570 IF262106 SB262106 ABX262106 ALT262106 AVP262106 BFL262106 BPH262106 BZD262106 CIZ262106 CSV262106 DCR262106 DMN262106 DWJ262106 EGF262106 EQB262106 EZX262106 FJT262106 FTP262106 GDL262106 GNH262106 GXD262106 HGZ262106 HQV262106 IAR262106 IKN262106 IUJ262106 JEF262106 JOB262106 JXX262106 KHT262106 KRP262106 LBL262106 LLH262106 LVD262106 MEZ262106 MOV262106 MYR262106 NIN262106 NSJ262106 OCF262106 OMB262106 OVX262106 PFT262106 PPP262106 PZL262106 QJH262106 QTD262106 RCZ262106 RMV262106 RWR262106 SGN262106 SQJ262106 TAF262106 TKB262106 TTX262106 UDT262106 UNP262106 UXL262106 VHH262106 VRD262106 WAZ262106 WKV262106 WUR262106 IF327642 SB327642 ABX327642 ALT327642 AVP327642 BFL327642 BPH327642 BZD327642 CIZ327642 CSV327642 DCR327642 DMN327642 DWJ327642 EGF327642 EQB327642 EZX327642 FJT327642 FTP327642 GDL327642 GNH327642 GXD327642 HGZ327642 HQV327642 IAR327642 IKN327642 IUJ327642 JEF327642 JOB327642 JXX327642 KHT327642 KRP327642 LBL327642 LLH327642 LVD327642 MEZ327642 MOV327642 MYR327642 NIN327642 NSJ327642 OCF327642 OMB327642 OVX327642 PFT327642 PPP327642 PZL327642 QJH327642 QTD327642 RCZ327642 RMV327642 RWR327642 SGN327642 SQJ327642 TAF327642 TKB327642 TTX327642 UDT327642 UNP327642 UXL327642 VHH327642 VRD327642 WAZ327642 WKV327642 WUR327642 IF393178 SB393178 ABX393178 ALT393178 AVP393178 BFL393178 BPH393178 BZD393178 CIZ393178 CSV393178 DCR393178 DMN393178 DWJ393178 EGF393178 EQB393178 EZX393178 FJT393178 FTP393178 GDL393178 GNH393178 GXD393178 HGZ393178 HQV393178 IAR393178 IKN393178 IUJ393178 JEF393178 JOB393178 JXX393178 KHT393178 KRP393178 LBL393178 LLH393178 LVD393178 MEZ393178 MOV393178 MYR393178 NIN393178 NSJ393178 OCF393178 OMB393178 OVX393178 PFT393178 PPP393178 PZL393178 QJH393178 QTD393178 RCZ393178 RMV393178 RWR393178 SGN393178 SQJ393178 TAF393178 TKB393178 TTX393178 UDT393178 UNP393178 UXL393178 VHH393178 VRD393178 WAZ393178 WKV393178 WUR393178 IF458714 SB458714 ABX458714 ALT458714 AVP458714 BFL458714 BPH458714 BZD458714 CIZ458714 CSV458714 DCR458714 DMN458714 DWJ458714 EGF458714 EQB458714 EZX458714 FJT458714 FTP458714 GDL458714 GNH458714 GXD458714 HGZ458714 HQV458714 IAR458714 IKN458714 IUJ458714 JEF458714 JOB458714 JXX458714 KHT458714 KRP458714 LBL458714 LLH458714 LVD458714 MEZ458714 MOV458714 MYR458714 NIN458714 NSJ458714 OCF458714 OMB458714 OVX458714 PFT458714 PPP458714 PZL458714 QJH458714 QTD458714 RCZ458714 RMV458714 RWR458714 SGN458714 SQJ458714 TAF458714 TKB458714 TTX458714 UDT458714 UNP458714 UXL458714 VHH458714 VRD458714 WAZ458714 WKV458714 WUR458714 IF524250 SB524250 ABX524250 ALT524250 AVP524250 BFL524250 BPH524250 BZD524250 CIZ524250 CSV524250 DCR524250 DMN524250 DWJ524250 EGF524250 EQB524250 EZX524250 FJT524250 FTP524250 GDL524250 GNH524250 GXD524250 HGZ524250 HQV524250 IAR524250 IKN524250 IUJ524250 JEF524250 JOB524250 JXX524250 KHT524250 KRP524250 LBL524250 LLH524250 LVD524250 MEZ524250 MOV524250 MYR524250 NIN524250 NSJ524250 OCF524250 OMB524250 OVX524250 PFT524250 PPP524250 PZL524250 QJH524250 QTD524250 RCZ524250 RMV524250 RWR524250 SGN524250 SQJ524250 TAF524250 TKB524250 TTX524250 UDT524250 UNP524250 UXL524250 VHH524250 VRD524250 WAZ524250 WKV524250 WUR524250 IF589786 SB589786 ABX589786 ALT589786 AVP589786 BFL589786 BPH589786 BZD589786 CIZ589786 CSV589786 DCR589786 DMN589786 DWJ589786 EGF589786 EQB589786 EZX589786 FJT589786 FTP589786 GDL589786 GNH589786 GXD589786 HGZ589786 HQV589786 IAR589786 IKN589786 IUJ589786 JEF589786 JOB589786 JXX589786 KHT589786 KRP589786 LBL589786 LLH589786 LVD589786 MEZ589786 MOV589786 MYR589786 NIN589786 NSJ589786 OCF589786 OMB589786 OVX589786 PFT589786 PPP589786 PZL589786 QJH589786 QTD589786 RCZ589786 RMV589786 RWR589786 SGN589786 SQJ589786 TAF589786 TKB589786 TTX589786 UDT589786 UNP589786 UXL589786 VHH589786 VRD589786 WAZ589786 WKV589786 WUR589786 IF655322 SB655322 ABX655322 ALT655322 AVP655322 BFL655322 BPH655322 BZD655322 CIZ655322 CSV655322 DCR655322 DMN655322 DWJ655322 EGF655322 EQB655322 EZX655322 FJT655322 FTP655322 GDL655322 GNH655322 GXD655322 HGZ655322 HQV655322 IAR655322 IKN655322 IUJ655322 JEF655322 JOB655322 JXX655322 KHT655322 KRP655322 LBL655322 LLH655322 LVD655322 MEZ655322 MOV655322 MYR655322 NIN655322 NSJ655322 OCF655322 OMB655322 OVX655322 PFT655322 PPP655322 PZL655322 QJH655322 QTD655322 RCZ655322 RMV655322 RWR655322 SGN655322 SQJ655322 TAF655322 TKB655322 TTX655322 UDT655322 UNP655322 UXL655322 VHH655322 VRD655322 WAZ655322 WKV655322 WUR655322 IF720858 SB720858 ABX720858 ALT720858 AVP720858 BFL720858 BPH720858 BZD720858 CIZ720858 CSV720858 DCR720858 DMN720858 DWJ720858 EGF720858 EQB720858 EZX720858 FJT720858 FTP720858 GDL720858 GNH720858 GXD720858 HGZ720858 HQV720858 IAR720858 IKN720858 IUJ720858 JEF720858 JOB720858 JXX720858 KHT720858 KRP720858 LBL720858 LLH720858 LVD720858 MEZ720858 MOV720858 MYR720858 NIN720858 NSJ720858 OCF720858 OMB720858 OVX720858 PFT720858 PPP720858 PZL720858 QJH720858 QTD720858 RCZ720858 RMV720858 RWR720858 SGN720858 SQJ720858 TAF720858 TKB720858 TTX720858 UDT720858 UNP720858 UXL720858 VHH720858 VRD720858 WAZ720858 WKV720858 WUR720858 IF786394 SB786394 ABX786394 ALT786394 AVP786394 BFL786394 BPH786394 BZD786394 CIZ786394 CSV786394 DCR786394 DMN786394 DWJ786394 EGF786394 EQB786394 EZX786394 FJT786394 FTP786394 GDL786394 GNH786394 GXD786394 HGZ786394 HQV786394 IAR786394 IKN786394 IUJ786394 JEF786394 JOB786394 JXX786394 KHT786394 KRP786394 LBL786394 LLH786394 LVD786394 MEZ786394 MOV786394 MYR786394 NIN786394 NSJ786394 OCF786394 OMB786394 OVX786394 PFT786394 PPP786394 PZL786394 QJH786394 QTD786394 RCZ786394 RMV786394 RWR786394 SGN786394 SQJ786394 TAF786394 TKB786394 TTX786394 UDT786394 UNP786394 UXL786394 VHH786394 VRD786394 WAZ786394 WKV786394 WUR786394 IF851930 SB851930 ABX851930 ALT851930 AVP851930 BFL851930 BPH851930 BZD851930 CIZ851930 CSV851930 DCR851930 DMN851930 DWJ851930 EGF851930 EQB851930 EZX851930 FJT851930 FTP851930 GDL851930 GNH851930 GXD851930 HGZ851930 HQV851930 IAR851930 IKN851930 IUJ851930 JEF851930 JOB851930 JXX851930 KHT851930 KRP851930 LBL851930 LLH851930 LVD851930 MEZ851930 MOV851930 MYR851930 NIN851930 NSJ851930 OCF851930 OMB851930 OVX851930 PFT851930 PPP851930 PZL851930 QJH851930 QTD851930 RCZ851930 RMV851930 RWR851930 SGN851930 SQJ851930 TAF851930 TKB851930 TTX851930 UDT851930 UNP851930 UXL851930 VHH851930 VRD851930 WAZ851930 WKV851930 WUR851930 IF917466 SB917466 ABX917466 ALT917466 AVP917466 BFL917466 BPH917466 BZD917466 CIZ917466 CSV917466 DCR917466 DMN917466 DWJ917466 EGF917466 EQB917466 EZX917466 FJT917466 FTP917466 GDL917466 GNH917466 GXD917466 HGZ917466 HQV917466 IAR917466 IKN917466 IUJ917466 JEF917466 JOB917466 JXX917466 KHT917466 KRP917466 LBL917466 LLH917466 LVD917466 MEZ917466 MOV917466 MYR917466 NIN917466 NSJ917466 OCF917466 OMB917466 OVX917466 PFT917466 PPP917466 PZL917466 QJH917466 QTD917466 RCZ917466 RMV917466 RWR917466 SGN917466 SQJ917466 TAF917466 TKB917466 TTX917466 UDT917466 UNP917466 UXL917466 VHH917466 VRD917466 WAZ917466 WKV917466 WUR917466 IF983002 SB983002 ABX983002 ALT983002 AVP983002 BFL983002 BPH983002 BZD983002 CIZ983002 CSV983002 DCR983002 DMN983002 DWJ983002 EGF983002 EQB983002 EZX983002 FJT983002 FTP983002 GDL983002 GNH983002 GXD983002 HGZ983002 HQV983002 IAR983002 IKN983002 IUJ983002 JEF983002 JOB983002 JXX983002 KHT983002 KRP983002 LBL983002 LLH983002 LVD983002 MEZ983002 MOV983002 MYR983002 NIN983002 NSJ983002 OCF983002 OMB983002 OVX983002 PFT983002 PPP983002 PZL983002 QJH983002 QTD983002 RCZ983002 RMV983002 RWR983002 SGN983002 SQJ983002 TAF983002 TKB983002 TTX983002 UDT983002 UNP983002 UXL983002 VHH983002 VRD983002 WAZ983002 WKV983002 WUR983002 IF65484:IF65495 SB65484:SB65495 ABX65484:ABX65495 ALT65484:ALT65495 AVP65484:AVP65495 BFL65484:BFL65495 BPH65484:BPH65495 BZD65484:BZD65495 CIZ65484:CIZ65495 CSV65484:CSV65495 DCR65484:DCR65495 DMN65484:DMN65495 DWJ65484:DWJ65495 EGF65484:EGF65495 EQB65484:EQB65495 EZX65484:EZX65495 FJT65484:FJT65495 FTP65484:FTP65495 GDL65484:GDL65495 GNH65484:GNH65495 GXD65484:GXD65495 HGZ65484:HGZ65495 HQV65484:HQV65495 IAR65484:IAR65495 IKN65484:IKN65495 IUJ65484:IUJ65495 JEF65484:JEF65495 JOB65484:JOB65495 JXX65484:JXX65495 KHT65484:KHT65495 KRP65484:KRP65495 LBL65484:LBL65495 LLH65484:LLH65495 LVD65484:LVD65495 MEZ65484:MEZ65495 MOV65484:MOV65495 MYR65484:MYR65495 NIN65484:NIN65495 NSJ65484:NSJ65495 OCF65484:OCF65495 OMB65484:OMB65495 OVX65484:OVX65495 PFT65484:PFT65495 PPP65484:PPP65495 PZL65484:PZL65495 QJH65484:QJH65495 QTD65484:QTD65495 RCZ65484:RCZ65495 RMV65484:RMV65495 RWR65484:RWR65495 SGN65484:SGN65495 SQJ65484:SQJ65495 TAF65484:TAF65495 TKB65484:TKB65495 TTX65484:TTX65495 UDT65484:UDT65495 UNP65484:UNP65495 UXL65484:UXL65495 VHH65484:VHH65495 VRD65484:VRD65495 WAZ65484:WAZ65495 WKV65484:WKV65495 WUR65484:WUR65495 IF131020:IF131031 SB131020:SB131031 ABX131020:ABX131031 ALT131020:ALT131031 AVP131020:AVP131031 BFL131020:BFL131031 BPH131020:BPH131031 BZD131020:BZD131031 CIZ131020:CIZ131031 CSV131020:CSV131031 DCR131020:DCR131031 DMN131020:DMN131031 DWJ131020:DWJ131031 EGF131020:EGF131031 EQB131020:EQB131031 EZX131020:EZX131031 FJT131020:FJT131031 FTP131020:FTP131031 GDL131020:GDL131031 GNH131020:GNH131031 GXD131020:GXD131031 HGZ131020:HGZ131031 HQV131020:HQV131031 IAR131020:IAR131031 IKN131020:IKN131031 IUJ131020:IUJ131031 JEF131020:JEF131031 JOB131020:JOB131031 JXX131020:JXX131031 KHT131020:KHT131031 KRP131020:KRP131031 LBL131020:LBL131031 LLH131020:LLH131031 LVD131020:LVD131031 MEZ131020:MEZ131031 MOV131020:MOV131031 MYR131020:MYR131031 NIN131020:NIN131031 NSJ131020:NSJ131031 OCF131020:OCF131031 OMB131020:OMB131031 OVX131020:OVX131031 PFT131020:PFT131031 PPP131020:PPP131031 PZL131020:PZL131031 QJH131020:QJH131031 QTD131020:QTD131031 RCZ131020:RCZ131031 RMV131020:RMV131031 RWR131020:RWR131031 SGN131020:SGN131031 SQJ131020:SQJ131031 TAF131020:TAF131031 TKB131020:TKB131031 TTX131020:TTX131031 UDT131020:UDT131031 UNP131020:UNP131031 UXL131020:UXL131031 VHH131020:VHH131031 VRD131020:VRD131031 WAZ131020:WAZ131031 WKV131020:WKV131031 WUR131020:WUR131031 IF196556:IF196567 SB196556:SB196567 ABX196556:ABX196567 ALT196556:ALT196567 AVP196556:AVP196567 BFL196556:BFL196567 BPH196556:BPH196567 BZD196556:BZD196567 CIZ196556:CIZ196567 CSV196556:CSV196567 DCR196556:DCR196567 DMN196556:DMN196567 DWJ196556:DWJ196567 EGF196556:EGF196567 EQB196556:EQB196567 EZX196556:EZX196567 FJT196556:FJT196567 FTP196556:FTP196567 GDL196556:GDL196567 GNH196556:GNH196567 GXD196556:GXD196567 HGZ196556:HGZ196567 HQV196556:HQV196567 IAR196556:IAR196567 IKN196556:IKN196567 IUJ196556:IUJ196567 JEF196556:JEF196567 JOB196556:JOB196567 JXX196556:JXX196567 KHT196556:KHT196567 KRP196556:KRP196567 LBL196556:LBL196567 LLH196556:LLH196567 LVD196556:LVD196567 MEZ196556:MEZ196567 MOV196556:MOV196567 MYR196556:MYR196567 NIN196556:NIN196567 NSJ196556:NSJ196567 OCF196556:OCF196567 OMB196556:OMB196567 OVX196556:OVX196567 PFT196556:PFT196567 PPP196556:PPP196567 PZL196556:PZL196567 QJH196556:QJH196567 QTD196556:QTD196567 RCZ196556:RCZ196567 RMV196556:RMV196567 RWR196556:RWR196567 SGN196556:SGN196567 SQJ196556:SQJ196567 TAF196556:TAF196567 TKB196556:TKB196567 TTX196556:TTX196567 UDT196556:UDT196567 UNP196556:UNP196567 UXL196556:UXL196567 VHH196556:VHH196567 VRD196556:VRD196567 WAZ196556:WAZ196567 WKV196556:WKV196567 WUR196556:WUR196567 IF262092:IF262103 SB262092:SB262103 ABX262092:ABX262103 ALT262092:ALT262103 AVP262092:AVP262103 BFL262092:BFL262103 BPH262092:BPH262103 BZD262092:BZD262103 CIZ262092:CIZ262103 CSV262092:CSV262103 DCR262092:DCR262103 DMN262092:DMN262103 DWJ262092:DWJ262103 EGF262092:EGF262103 EQB262092:EQB262103 EZX262092:EZX262103 FJT262092:FJT262103 FTP262092:FTP262103 GDL262092:GDL262103 GNH262092:GNH262103 GXD262092:GXD262103 HGZ262092:HGZ262103 HQV262092:HQV262103 IAR262092:IAR262103 IKN262092:IKN262103 IUJ262092:IUJ262103 JEF262092:JEF262103 JOB262092:JOB262103 JXX262092:JXX262103 KHT262092:KHT262103 KRP262092:KRP262103 LBL262092:LBL262103 LLH262092:LLH262103 LVD262092:LVD262103 MEZ262092:MEZ262103 MOV262092:MOV262103 MYR262092:MYR262103 NIN262092:NIN262103 NSJ262092:NSJ262103 OCF262092:OCF262103 OMB262092:OMB262103 OVX262092:OVX262103 PFT262092:PFT262103 PPP262092:PPP262103 PZL262092:PZL262103 QJH262092:QJH262103 QTD262092:QTD262103 RCZ262092:RCZ262103 RMV262092:RMV262103 RWR262092:RWR262103 SGN262092:SGN262103 SQJ262092:SQJ262103 TAF262092:TAF262103 TKB262092:TKB262103 TTX262092:TTX262103 UDT262092:UDT262103 UNP262092:UNP262103 UXL262092:UXL262103 VHH262092:VHH262103 VRD262092:VRD262103 WAZ262092:WAZ262103 WKV262092:WKV262103 WUR262092:WUR262103 IF327628:IF327639 SB327628:SB327639 ABX327628:ABX327639 ALT327628:ALT327639 AVP327628:AVP327639 BFL327628:BFL327639 BPH327628:BPH327639 BZD327628:BZD327639 CIZ327628:CIZ327639 CSV327628:CSV327639 DCR327628:DCR327639 DMN327628:DMN327639 DWJ327628:DWJ327639 EGF327628:EGF327639 EQB327628:EQB327639 EZX327628:EZX327639 FJT327628:FJT327639 FTP327628:FTP327639 GDL327628:GDL327639 GNH327628:GNH327639 GXD327628:GXD327639 HGZ327628:HGZ327639 HQV327628:HQV327639 IAR327628:IAR327639 IKN327628:IKN327639 IUJ327628:IUJ327639 JEF327628:JEF327639 JOB327628:JOB327639 JXX327628:JXX327639 KHT327628:KHT327639 KRP327628:KRP327639 LBL327628:LBL327639 LLH327628:LLH327639 LVD327628:LVD327639 MEZ327628:MEZ327639 MOV327628:MOV327639 MYR327628:MYR327639 NIN327628:NIN327639 NSJ327628:NSJ327639 OCF327628:OCF327639 OMB327628:OMB327639 OVX327628:OVX327639 PFT327628:PFT327639 PPP327628:PPP327639 PZL327628:PZL327639 QJH327628:QJH327639 QTD327628:QTD327639 RCZ327628:RCZ327639 RMV327628:RMV327639 RWR327628:RWR327639 SGN327628:SGN327639 SQJ327628:SQJ327639 TAF327628:TAF327639 TKB327628:TKB327639 TTX327628:TTX327639 UDT327628:UDT327639 UNP327628:UNP327639 UXL327628:UXL327639 VHH327628:VHH327639 VRD327628:VRD327639 WAZ327628:WAZ327639 WKV327628:WKV327639 WUR327628:WUR327639 IF393164:IF393175 SB393164:SB393175 ABX393164:ABX393175 ALT393164:ALT393175 AVP393164:AVP393175 BFL393164:BFL393175 BPH393164:BPH393175 BZD393164:BZD393175 CIZ393164:CIZ393175 CSV393164:CSV393175 DCR393164:DCR393175 DMN393164:DMN393175 DWJ393164:DWJ393175 EGF393164:EGF393175 EQB393164:EQB393175 EZX393164:EZX393175 FJT393164:FJT393175 FTP393164:FTP393175 GDL393164:GDL393175 GNH393164:GNH393175 GXD393164:GXD393175 HGZ393164:HGZ393175 HQV393164:HQV393175 IAR393164:IAR393175 IKN393164:IKN393175 IUJ393164:IUJ393175 JEF393164:JEF393175 JOB393164:JOB393175 JXX393164:JXX393175 KHT393164:KHT393175 KRP393164:KRP393175 LBL393164:LBL393175 LLH393164:LLH393175 LVD393164:LVD393175 MEZ393164:MEZ393175 MOV393164:MOV393175 MYR393164:MYR393175 NIN393164:NIN393175 NSJ393164:NSJ393175 OCF393164:OCF393175 OMB393164:OMB393175 OVX393164:OVX393175 PFT393164:PFT393175 PPP393164:PPP393175 PZL393164:PZL393175 QJH393164:QJH393175 QTD393164:QTD393175 RCZ393164:RCZ393175 RMV393164:RMV393175 RWR393164:RWR393175 SGN393164:SGN393175 SQJ393164:SQJ393175 TAF393164:TAF393175 TKB393164:TKB393175 TTX393164:TTX393175 UDT393164:UDT393175 UNP393164:UNP393175 UXL393164:UXL393175 VHH393164:VHH393175 VRD393164:VRD393175 WAZ393164:WAZ393175 WKV393164:WKV393175 WUR393164:WUR393175 IF458700:IF458711 SB458700:SB458711 ABX458700:ABX458711 ALT458700:ALT458711 AVP458700:AVP458711 BFL458700:BFL458711 BPH458700:BPH458711 BZD458700:BZD458711 CIZ458700:CIZ458711 CSV458700:CSV458711 DCR458700:DCR458711 DMN458700:DMN458711 DWJ458700:DWJ458711 EGF458700:EGF458711 EQB458700:EQB458711 EZX458700:EZX458711 FJT458700:FJT458711 FTP458700:FTP458711 GDL458700:GDL458711 GNH458700:GNH458711 GXD458700:GXD458711 HGZ458700:HGZ458711 HQV458700:HQV458711 IAR458700:IAR458711 IKN458700:IKN458711 IUJ458700:IUJ458711 JEF458700:JEF458711 JOB458700:JOB458711 JXX458700:JXX458711 KHT458700:KHT458711 KRP458700:KRP458711 LBL458700:LBL458711 LLH458700:LLH458711 LVD458700:LVD458711 MEZ458700:MEZ458711 MOV458700:MOV458711 MYR458700:MYR458711 NIN458700:NIN458711 NSJ458700:NSJ458711 OCF458700:OCF458711 OMB458700:OMB458711 OVX458700:OVX458711 PFT458700:PFT458711 PPP458700:PPP458711 PZL458700:PZL458711 QJH458700:QJH458711 QTD458700:QTD458711 RCZ458700:RCZ458711 RMV458700:RMV458711 RWR458700:RWR458711 SGN458700:SGN458711 SQJ458700:SQJ458711 TAF458700:TAF458711 TKB458700:TKB458711 TTX458700:TTX458711 UDT458700:UDT458711 UNP458700:UNP458711 UXL458700:UXL458711 VHH458700:VHH458711 VRD458700:VRD458711 WAZ458700:WAZ458711 WKV458700:WKV458711 WUR458700:WUR458711 IF524236:IF524247 SB524236:SB524247 ABX524236:ABX524247 ALT524236:ALT524247 AVP524236:AVP524247 BFL524236:BFL524247 BPH524236:BPH524247 BZD524236:BZD524247 CIZ524236:CIZ524247 CSV524236:CSV524247 DCR524236:DCR524247 DMN524236:DMN524247 DWJ524236:DWJ524247 EGF524236:EGF524247 EQB524236:EQB524247 EZX524236:EZX524247 FJT524236:FJT524247 FTP524236:FTP524247 GDL524236:GDL524247 GNH524236:GNH524247 GXD524236:GXD524247 HGZ524236:HGZ524247 HQV524236:HQV524247 IAR524236:IAR524247 IKN524236:IKN524247 IUJ524236:IUJ524247 JEF524236:JEF524247 JOB524236:JOB524247 JXX524236:JXX524247 KHT524236:KHT524247 KRP524236:KRP524247 LBL524236:LBL524247 LLH524236:LLH524247 LVD524236:LVD524247 MEZ524236:MEZ524247 MOV524236:MOV524247 MYR524236:MYR524247 NIN524236:NIN524247 NSJ524236:NSJ524247 OCF524236:OCF524247 OMB524236:OMB524247 OVX524236:OVX524247 PFT524236:PFT524247 PPP524236:PPP524247 PZL524236:PZL524247 QJH524236:QJH524247 QTD524236:QTD524247 RCZ524236:RCZ524247 RMV524236:RMV524247 RWR524236:RWR524247 SGN524236:SGN524247 SQJ524236:SQJ524247 TAF524236:TAF524247 TKB524236:TKB524247 TTX524236:TTX524247 UDT524236:UDT524247 UNP524236:UNP524247 UXL524236:UXL524247 VHH524236:VHH524247 VRD524236:VRD524247 WAZ524236:WAZ524247 WKV524236:WKV524247 WUR524236:WUR524247 IF589772:IF589783 SB589772:SB589783 ABX589772:ABX589783 ALT589772:ALT589783 AVP589772:AVP589783 BFL589772:BFL589783 BPH589772:BPH589783 BZD589772:BZD589783 CIZ589772:CIZ589783 CSV589772:CSV589783 DCR589772:DCR589783 DMN589772:DMN589783 DWJ589772:DWJ589783 EGF589772:EGF589783 EQB589772:EQB589783 EZX589772:EZX589783 FJT589772:FJT589783 FTP589772:FTP589783 GDL589772:GDL589783 GNH589772:GNH589783 GXD589772:GXD589783 HGZ589772:HGZ589783 HQV589772:HQV589783 IAR589772:IAR589783 IKN589772:IKN589783 IUJ589772:IUJ589783 JEF589772:JEF589783 JOB589772:JOB589783 JXX589772:JXX589783 KHT589772:KHT589783 KRP589772:KRP589783 LBL589772:LBL589783 LLH589772:LLH589783 LVD589772:LVD589783 MEZ589772:MEZ589783 MOV589772:MOV589783 MYR589772:MYR589783 NIN589772:NIN589783 NSJ589772:NSJ589783 OCF589772:OCF589783 OMB589772:OMB589783 OVX589772:OVX589783 PFT589772:PFT589783 PPP589772:PPP589783 PZL589772:PZL589783 QJH589772:QJH589783 QTD589772:QTD589783 RCZ589772:RCZ589783 RMV589772:RMV589783 RWR589772:RWR589783 SGN589772:SGN589783 SQJ589772:SQJ589783 TAF589772:TAF589783 TKB589772:TKB589783 TTX589772:TTX589783 UDT589772:UDT589783 UNP589772:UNP589783 UXL589772:UXL589783 VHH589772:VHH589783 VRD589772:VRD589783 WAZ589772:WAZ589783 WKV589772:WKV589783 WUR589772:WUR589783 IF655308:IF655319 SB655308:SB655319 ABX655308:ABX655319 ALT655308:ALT655319 AVP655308:AVP655319 BFL655308:BFL655319 BPH655308:BPH655319 BZD655308:BZD655319 CIZ655308:CIZ655319 CSV655308:CSV655319 DCR655308:DCR655319 DMN655308:DMN655319 DWJ655308:DWJ655319 EGF655308:EGF655319 EQB655308:EQB655319 EZX655308:EZX655319 FJT655308:FJT655319 FTP655308:FTP655319 GDL655308:GDL655319 GNH655308:GNH655319 GXD655308:GXD655319 HGZ655308:HGZ655319 HQV655308:HQV655319 IAR655308:IAR655319 IKN655308:IKN655319 IUJ655308:IUJ655319 JEF655308:JEF655319 JOB655308:JOB655319 JXX655308:JXX655319 KHT655308:KHT655319 KRP655308:KRP655319 LBL655308:LBL655319 LLH655308:LLH655319 LVD655308:LVD655319 MEZ655308:MEZ655319 MOV655308:MOV655319 MYR655308:MYR655319 NIN655308:NIN655319 NSJ655308:NSJ655319 OCF655308:OCF655319 OMB655308:OMB655319 OVX655308:OVX655319 PFT655308:PFT655319 PPP655308:PPP655319 PZL655308:PZL655319 QJH655308:QJH655319 QTD655308:QTD655319 RCZ655308:RCZ655319 RMV655308:RMV655319 RWR655308:RWR655319 SGN655308:SGN655319 SQJ655308:SQJ655319 TAF655308:TAF655319 TKB655308:TKB655319 TTX655308:TTX655319 UDT655308:UDT655319 UNP655308:UNP655319 UXL655308:UXL655319 VHH655308:VHH655319 VRD655308:VRD655319 WAZ655308:WAZ655319 WKV655308:WKV655319 WUR655308:WUR655319 IF720844:IF720855 SB720844:SB720855 ABX720844:ABX720855 ALT720844:ALT720855 AVP720844:AVP720855 BFL720844:BFL720855 BPH720844:BPH720855 BZD720844:BZD720855 CIZ720844:CIZ720855 CSV720844:CSV720855 DCR720844:DCR720855 DMN720844:DMN720855 DWJ720844:DWJ720855 EGF720844:EGF720855 EQB720844:EQB720855 EZX720844:EZX720855 FJT720844:FJT720855 FTP720844:FTP720855 GDL720844:GDL720855 GNH720844:GNH720855 GXD720844:GXD720855 HGZ720844:HGZ720855 HQV720844:HQV720855 IAR720844:IAR720855 IKN720844:IKN720855 IUJ720844:IUJ720855 JEF720844:JEF720855 JOB720844:JOB720855 JXX720844:JXX720855 KHT720844:KHT720855 KRP720844:KRP720855 LBL720844:LBL720855 LLH720844:LLH720855 LVD720844:LVD720855 MEZ720844:MEZ720855 MOV720844:MOV720855 MYR720844:MYR720855 NIN720844:NIN720855 NSJ720844:NSJ720855 OCF720844:OCF720855 OMB720844:OMB720855 OVX720844:OVX720855 PFT720844:PFT720855 PPP720844:PPP720855 PZL720844:PZL720855 QJH720844:QJH720855 QTD720844:QTD720855 RCZ720844:RCZ720855 RMV720844:RMV720855 RWR720844:RWR720855 SGN720844:SGN720855 SQJ720844:SQJ720855 TAF720844:TAF720855 TKB720844:TKB720855 TTX720844:TTX720855 UDT720844:UDT720855 UNP720844:UNP720855 UXL720844:UXL720855 VHH720844:VHH720855 VRD720844:VRD720855 WAZ720844:WAZ720855 WKV720844:WKV720855 WUR720844:WUR720855 IF786380:IF786391 SB786380:SB786391 ABX786380:ABX786391 ALT786380:ALT786391 AVP786380:AVP786391 BFL786380:BFL786391 BPH786380:BPH786391 BZD786380:BZD786391 CIZ786380:CIZ786391 CSV786380:CSV786391 DCR786380:DCR786391 DMN786380:DMN786391 DWJ786380:DWJ786391 EGF786380:EGF786391 EQB786380:EQB786391 EZX786380:EZX786391 FJT786380:FJT786391 FTP786380:FTP786391 GDL786380:GDL786391 GNH786380:GNH786391 GXD786380:GXD786391 HGZ786380:HGZ786391 HQV786380:HQV786391 IAR786380:IAR786391 IKN786380:IKN786391 IUJ786380:IUJ786391 JEF786380:JEF786391 JOB786380:JOB786391 JXX786380:JXX786391 KHT786380:KHT786391 KRP786380:KRP786391 LBL786380:LBL786391 LLH786380:LLH786391 LVD786380:LVD786391 MEZ786380:MEZ786391 MOV786380:MOV786391 MYR786380:MYR786391 NIN786380:NIN786391 NSJ786380:NSJ786391 OCF786380:OCF786391 OMB786380:OMB786391 OVX786380:OVX786391 PFT786380:PFT786391 PPP786380:PPP786391 PZL786380:PZL786391 QJH786380:QJH786391 QTD786380:QTD786391 RCZ786380:RCZ786391 RMV786380:RMV786391 RWR786380:RWR786391 SGN786380:SGN786391 SQJ786380:SQJ786391 TAF786380:TAF786391 TKB786380:TKB786391 TTX786380:TTX786391 UDT786380:UDT786391 UNP786380:UNP786391 UXL786380:UXL786391 VHH786380:VHH786391 VRD786380:VRD786391 WAZ786380:WAZ786391 WKV786380:WKV786391 WUR786380:WUR786391 IF851916:IF851927 SB851916:SB851927 ABX851916:ABX851927 ALT851916:ALT851927 AVP851916:AVP851927 BFL851916:BFL851927 BPH851916:BPH851927 BZD851916:BZD851927 CIZ851916:CIZ851927 CSV851916:CSV851927 DCR851916:DCR851927 DMN851916:DMN851927 DWJ851916:DWJ851927 EGF851916:EGF851927 EQB851916:EQB851927 EZX851916:EZX851927 FJT851916:FJT851927 FTP851916:FTP851927 GDL851916:GDL851927 GNH851916:GNH851927 GXD851916:GXD851927 HGZ851916:HGZ851927 HQV851916:HQV851927 IAR851916:IAR851927 IKN851916:IKN851927 IUJ851916:IUJ851927 JEF851916:JEF851927 JOB851916:JOB851927 JXX851916:JXX851927 KHT851916:KHT851927 KRP851916:KRP851927 LBL851916:LBL851927 LLH851916:LLH851927 LVD851916:LVD851927 MEZ851916:MEZ851927 MOV851916:MOV851927 MYR851916:MYR851927 NIN851916:NIN851927 NSJ851916:NSJ851927 OCF851916:OCF851927 OMB851916:OMB851927 OVX851916:OVX851927 PFT851916:PFT851927 PPP851916:PPP851927 PZL851916:PZL851927 QJH851916:QJH851927 QTD851916:QTD851927 RCZ851916:RCZ851927 RMV851916:RMV851927 RWR851916:RWR851927 SGN851916:SGN851927 SQJ851916:SQJ851927 TAF851916:TAF851927 TKB851916:TKB851927 TTX851916:TTX851927 UDT851916:UDT851927 UNP851916:UNP851927 UXL851916:UXL851927 VHH851916:VHH851927 VRD851916:VRD851927 WAZ851916:WAZ851927 WKV851916:WKV851927 WUR851916:WUR851927 IF917452:IF917463 SB917452:SB917463 ABX917452:ABX917463 ALT917452:ALT917463 AVP917452:AVP917463 BFL917452:BFL917463 BPH917452:BPH917463 BZD917452:BZD917463 CIZ917452:CIZ917463 CSV917452:CSV917463 DCR917452:DCR917463 DMN917452:DMN917463 DWJ917452:DWJ917463 EGF917452:EGF917463 EQB917452:EQB917463 EZX917452:EZX917463 FJT917452:FJT917463 FTP917452:FTP917463 GDL917452:GDL917463 GNH917452:GNH917463 GXD917452:GXD917463 HGZ917452:HGZ917463 HQV917452:HQV917463 IAR917452:IAR917463 IKN917452:IKN917463 IUJ917452:IUJ917463 JEF917452:JEF917463 JOB917452:JOB917463 JXX917452:JXX917463 KHT917452:KHT917463 KRP917452:KRP917463 LBL917452:LBL917463 LLH917452:LLH917463 LVD917452:LVD917463 MEZ917452:MEZ917463 MOV917452:MOV917463 MYR917452:MYR917463 NIN917452:NIN917463 NSJ917452:NSJ917463 OCF917452:OCF917463 OMB917452:OMB917463 OVX917452:OVX917463 PFT917452:PFT917463 PPP917452:PPP917463 PZL917452:PZL917463 QJH917452:QJH917463 QTD917452:QTD917463 RCZ917452:RCZ917463 RMV917452:RMV917463 RWR917452:RWR917463 SGN917452:SGN917463 SQJ917452:SQJ917463 TAF917452:TAF917463 TKB917452:TKB917463 TTX917452:TTX917463 UDT917452:UDT917463 UNP917452:UNP917463 UXL917452:UXL917463 VHH917452:VHH917463 VRD917452:VRD917463 WAZ917452:WAZ917463 WKV917452:WKV917463 WUR917452:WUR917463 IF982988:IF982999 SB982988:SB982999 ABX982988:ABX982999 ALT982988:ALT982999 AVP982988:AVP982999 BFL982988:BFL982999 BPH982988:BPH982999 BZD982988:BZD982999 CIZ982988:CIZ982999 CSV982988:CSV982999 DCR982988:DCR982999 DMN982988:DMN982999 DWJ982988:DWJ982999 EGF982988:EGF982999 EQB982988:EQB982999 EZX982988:EZX982999 FJT982988:FJT982999 FTP982988:FTP982999 GDL982988:GDL982999 GNH982988:GNH982999 GXD982988:GXD982999 HGZ982988:HGZ982999 HQV982988:HQV982999 IAR982988:IAR982999 IKN982988:IKN982999 IUJ982988:IUJ982999 JEF982988:JEF982999 JOB982988:JOB982999 JXX982988:JXX982999 KHT982988:KHT982999 KRP982988:KRP982999 LBL982988:LBL982999 LLH982988:LLH982999 LVD982988:LVD982999 MEZ982988:MEZ982999 MOV982988:MOV982999 MYR982988:MYR982999 NIN982988:NIN982999 NSJ982988:NSJ982999 OCF982988:OCF982999 OMB982988:OMB982999 OVX982988:OVX982999 PFT982988:PFT982999 PPP982988:PPP982999 PZL982988:PZL982999 QJH982988:QJH982999 QTD982988:QTD982999 RCZ982988:RCZ982999 RMV982988:RMV982999 RWR982988:RWR982999 SGN982988:SGN982999 SQJ982988:SQJ982999 TAF982988:TAF982999 TKB982988:TKB982999 TTX982988:TTX982999 UDT982988:UDT982999 UNP982988:UNP982999 UXL982988:UXL982999 VHH982988:VHH982999 VRD982988:VRD982999 WAZ982988:WAZ982999 WKV982988:WKV982999 WUR982988:WUR982999 IF65588:IF65711 SB65588:SB65711 ABX65588:ABX65711 ALT65588:ALT65711 AVP65588:AVP65711 BFL65588:BFL65711 BPH65588:BPH65711 BZD65588:BZD65711 CIZ65588:CIZ65711 CSV65588:CSV65711 DCR65588:DCR65711 DMN65588:DMN65711 DWJ65588:DWJ65711 EGF65588:EGF65711 EQB65588:EQB65711 EZX65588:EZX65711 FJT65588:FJT65711 FTP65588:FTP65711 GDL65588:GDL65711 GNH65588:GNH65711 GXD65588:GXD65711 HGZ65588:HGZ65711 HQV65588:HQV65711 IAR65588:IAR65711 IKN65588:IKN65711 IUJ65588:IUJ65711 JEF65588:JEF65711 JOB65588:JOB65711 JXX65588:JXX65711 KHT65588:KHT65711 KRP65588:KRP65711 LBL65588:LBL65711 LLH65588:LLH65711 LVD65588:LVD65711 MEZ65588:MEZ65711 MOV65588:MOV65711 MYR65588:MYR65711 NIN65588:NIN65711 NSJ65588:NSJ65711 OCF65588:OCF65711 OMB65588:OMB65711 OVX65588:OVX65711 PFT65588:PFT65711 PPP65588:PPP65711 PZL65588:PZL65711 QJH65588:QJH65711 QTD65588:QTD65711 RCZ65588:RCZ65711 RMV65588:RMV65711 RWR65588:RWR65711 SGN65588:SGN65711 SQJ65588:SQJ65711 TAF65588:TAF65711 TKB65588:TKB65711 TTX65588:TTX65711 UDT65588:UDT65711 UNP65588:UNP65711 UXL65588:UXL65711 VHH65588:VHH65711 VRD65588:VRD65711 WAZ65588:WAZ65711 WKV65588:WKV65711 WUR65588:WUR65711 IF131124:IF131247 SB131124:SB131247 ABX131124:ABX131247 ALT131124:ALT131247 AVP131124:AVP131247 BFL131124:BFL131247 BPH131124:BPH131247 BZD131124:BZD131247 CIZ131124:CIZ131247 CSV131124:CSV131247 DCR131124:DCR131247 DMN131124:DMN131247 DWJ131124:DWJ131247 EGF131124:EGF131247 EQB131124:EQB131247 EZX131124:EZX131247 FJT131124:FJT131247 FTP131124:FTP131247 GDL131124:GDL131247 GNH131124:GNH131247 GXD131124:GXD131247 HGZ131124:HGZ131247 HQV131124:HQV131247 IAR131124:IAR131247 IKN131124:IKN131247 IUJ131124:IUJ131247 JEF131124:JEF131247 JOB131124:JOB131247 JXX131124:JXX131247 KHT131124:KHT131247 KRP131124:KRP131247 LBL131124:LBL131247 LLH131124:LLH131247 LVD131124:LVD131247 MEZ131124:MEZ131247 MOV131124:MOV131247 MYR131124:MYR131247 NIN131124:NIN131247 NSJ131124:NSJ131247 OCF131124:OCF131247 OMB131124:OMB131247 OVX131124:OVX131247 PFT131124:PFT131247 PPP131124:PPP131247 PZL131124:PZL131247 QJH131124:QJH131247 QTD131124:QTD131247 RCZ131124:RCZ131247 RMV131124:RMV131247 RWR131124:RWR131247 SGN131124:SGN131247 SQJ131124:SQJ131247 TAF131124:TAF131247 TKB131124:TKB131247 TTX131124:TTX131247 UDT131124:UDT131247 UNP131124:UNP131247 UXL131124:UXL131247 VHH131124:VHH131247 VRD131124:VRD131247 WAZ131124:WAZ131247 WKV131124:WKV131247 WUR131124:WUR131247 IF196660:IF196783 SB196660:SB196783 ABX196660:ABX196783 ALT196660:ALT196783 AVP196660:AVP196783 BFL196660:BFL196783 BPH196660:BPH196783 BZD196660:BZD196783 CIZ196660:CIZ196783 CSV196660:CSV196783 DCR196660:DCR196783 DMN196660:DMN196783 DWJ196660:DWJ196783 EGF196660:EGF196783 EQB196660:EQB196783 EZX196660:EZX196783 FJT196660:FJT196783 FTP196660:FTP196783 GDL196660:GDL196783 GNH196660:GNH196783 GXD196660:GXD196783 HGZ196660:HGZ196783 HQV196660:HQV196783 IAR196660:IAR196783 IKN196660:IKN196783 IUJ196660:IUJ196783 JEF196660:JEF196783 JOB196660:JOB196783 JXX196660:JXX196783 KHT196660:KHT196783 KRP196660:KRP196783 LBL196660:LBL196783 LLH196660:LLH196783 LVD196660:LVD196783 MEZ196660:MEZ196783 MOV196660:MOV196783 MYR196660:MYR196783 NIN196660:NIN196783 NSJ196660:NSJ196783 OCF196660:OCF196783 OMB196660:OMB196783 OVX196660:OVX196783 PFT196660:PFT196783 PPP196660:PPP196783 PZL196660:PZL196783 QJH196660:QJH196783 QTD196660:QTD196783 RCZ196660:RCZ196783 RMV196660:RMV196783 RWR196660:RWR196783 SGN196660:SGN196783 SQJ196660:SQJ196783 TAF196660:TAF196783 TKB196660:TKB196783 TTX196660:TTX196783 UDT196660:UDT196783 UNP196660:UNP196783 UXL196660:UXL196783 VHH196660:VHH196783 VRD196660:VRD196783 WAZ196660:WAZ196783 WKV196660:WKV196783 WUR196660:WUR196783 IF262196:IF262319 SB262196:SB262319 ABX262196:ABX262319 ALT262196:ALT262319 AVP262196:AVP262319 BFL262196:BFL262319 BPH262196:BPH262319 BZD262196:BZD262319 CIZ262196:CIZ262319 CSV262196:CSV262319 DCR262196:DCR262319 DMN262196:DMN262319 DWJ262196:DWJ262319 EGF262196:EGF262319 EQB262196:EQB262319 EZX262196:EZX262319 FJT262196:FJT262319 FTP262196:FTP262319 GDL262196:GDL262319 GNH262196:GNH262319 GXD262196:GXD262319 HGZ262196:HGZ262319 HQV262196:HQV262319 IAR262196:IAR262319 IKN262196:IKN262319 IUJ262196:IUJ262319 JEF262196:JEF262319 JOB262196:JOB262319 JXX262196:JXX262319 KHT262196:KHT262319 KRP262196:KRP262319 LBL262196:LBL262319 LLH262196:LLH262319 LVD262196:LVD262319 MEZ262196:MEZ262319 MOV262196:MOV262319 MYR262196:MYR262319 NIN262196:NIN262319 NSJ262196:NSJ262319 OCF262196:OCF262319 OMB262196:OMB262319 OVX262196:OVX262319 PFT262196:PFT262319 PPP262196:PPP262319 PZL262196:PZL262319 QJH262196:QJH262319 QTD262196:QTD262319 RCZ262196:RCZ262319 RMV262196:RMV262319 RWR262196:RWR262319 SGN262196:SGN262319 SQJ262196:SQJ262319 TAF262196:TAF262319 TKB262196:TKB262319 TTX262196:TTX262319 UDT262196:UDT262319 UNP262196:UNP262319 UXL262196:UXL262319 VHH262196:VHH262319 VRD262196:VRD262319 WAZ262196:WAZ262319 WKV262196:WKV262319 WUR262196:WUR262319 IF327732:IF327855 SB327732:SB327855 ABX327732:ABX327855 ALT327732:ALT327855 AVP327732:AVP327855 BFL327732:BFL327855 BPH327732:BPH327855 BZD327732:BZD327855 CIZ327732:CIZ327855 CSV327732:CSV327855 DCR327732:DCR327855 DMN327732:DMN327855 DWJ327732:DWJ327855 EGF327732:EGF327855 EQB327732:EQB327855 EZX327732:EZX327855 FJT327732:FJT327855 FTP327732:FTP327855 GDL327732:GDL327855 GNH327732:GNH327855 GXD327732:GXD327855 HGZ327732:HGZ327855 HQV327732:HQV327855 IAR327732:IAR327855 IKN327732:IKN327855 IUJ327732:IUJ327855 JEF327732:JEF327855 JOB327732:JOB327855 JXX327732:JXX327855 KHT327732:KHT327855 KRP327732:KRP327855 LBL327732:LBL327855 LLH327732:LLH327855 LVD327732:LVD327855 MEZ327732:MEZ327855 MOV327732:MOV327855 MYR327732:MYR327855 NIN327732:NIN327855 NSJ327732:NSJ327855 OCF327732:OCF327855 OMB327732:OMB327855 OVX327732:OVX327855 PFT327732:PFT327855 PPP327732:PPP327855 PZL327732:PZL327855 QJH327732:QJH327855 QTD327732:QTD327855 RCZ327732:RCZ327855 RMV327732:RMV327855 RWR327732:RWR327855 SGN327732:SGN327855 SQJ327732:SQJ327855 TAF327732:TAF327855 TKB327732:TKB327855 TTX327732:TTX327855 UDT327732:UDT327855 UNP327732:UNP327855 UXL327732:UXL327855 VHH327732:VHH327855 VRD327732:VRD327855 WAZ327732:WAZ327855 WKV327732:WKV327855 WUR327732:WUR327855 IF393268:IF393391 SB393268:SB393391 ABX393268:ABX393391 ALT393268:ALT393391 AVP393268:AVP393391 BFL393268:BFL393391 BPH393268:BPH393391 BZD393268:BZD393391 CIZ393268:CIZ393391 CSV393268:CSV393391 DCR393268:DCR393391 DMN393268:DMN393391 DWJ393268:DWJ393391 EGF393268:EGF393391 EQB393268:EQB393391 EZX393268:EZX393391 FJT393268:FJT393391 FTP393268:FTP393391 GDL393268:GDL393391 GNH393268:GNH393391 GXD393268:GXD393391 HGZ393268:HGZ393391 HQV393268:HQV393391 IAR393268:IAR393391 IKN393268:IKN393391 IUJ393268:IUJ393391 JEF393268:JEF393391 JOB393268:JOB393391 JXX393268:JXX393391 KHT393268:KHT393391 KRP393268:KRP393391 LBL393268:LBL393391 LLH393268:LLH393391 LVD393268:LVD393391 MEZ393268:MEZ393391 MOV393268:MOV393391 MYR393268:MYR393391 NIN393268:NIN393391 NSJ393268:NSJ393391 OCF393268:OCF393391 OMB393268:OMB393391 OVX393268:OVX393391 PFT393268:PFT393391 PPP393268:PPP393391 PZL393268:PZL393391 QJH393268:QJH393391 QTD393268:QTD393391 RCZ393268:RCZ393391 RMV393268:RMV393391 RWR393268:RWR393391 SGN393268:SGN393391 SQJ393268:SQJ393391 TAF393268:TAF393391 TKB393268:TKB393391 TTX393268:TTX393391 UDT393268:UDT393391 UNP393268:UNP393391 UXL393268:UXL393391 VHH393268:VHH393391 VRD393268:VRD393391 WAZ393268:WAZ393391 WKV393268:WKV393391 WUR393268:WUR393391 IF458804:IF458927 SB458804:SB458927 ABX458804:ABX458927 ALT458804:ALT458927 AVP458804:AVP458927 BFL458804:BFL458927 BPH458804:BPH458927 BZD458804:BZD458927 CIZ458804:CIZ458927 CSV458804:CSV458927 DCR458804:DCR458927 DMN458804:DMN458927 DWJ458804:DWJ458927 EGF458804:EGF458927 EQB458804:EQB458927 EZX458804:EZX458927 FJT458804:FJT458927 FTP458804:FTP458927 GDL458804:GDL458927 GNH458804:GNH458927 GXD458804:GXD458927 HGZ458804:HGZ458927 HQV458804:HQV458927 IAR458804:IAR458927 IKN458804:IKN458927 IUJ458804:IUJ458927 JEF458804:JEF458927 JOB458804:JOB458927 JXX458804:JXX458927 KHT458804:KHT458927 KRP458804:KRP458927 LBL458804:LBL458927 LLH458804:LLH458927 LVD458804:LVD458927 MEZ458804:MEZ458927 MOV458804:MOV458927 MYR458804:MYR458927 NIN458804:NIN458927 NSJ458804:NSJ458927 OCF458804:OCF458927 OMB458804:OMB458927 OVX458804:OVX458927 PFT458804:PFT458927 PPP458804:PPP458927 PZL458804:PZL458927 QJH458804:QJH458927 QTD458804:QTD458927 RCZ458804:RCZ458927 RMV458804:RMV458927 RWR458804:RWR458927 SGN458804:SGN458927 SQJ458804:SQJ458927 TAF458804:TAF458927 TKB458804:TKB458927 TTX458804:TTX458927 UDT458804:UDT458927 UNP458804:UNP458927 UXL458804:UXL458927 VHH458804:VHH458927 VRD458804:VRD458927 WAZ458804:WAZ458927 WKV458804:WKV458927 WUR458804:WUR458927 IF524340:IF524463 SB524340:SB524463 ABX524340:ABX524463 ALT524340:ALT524463 AVP524340:AVP524463 BFL524340:BFL524463 BPH524340:BPH524463 BZD524340:BZD524463 CIZ524340:CIZ524463 CSV524340:CSV524463 DCR524340:DCR524463 DMN524340:DMN524463 DWJ524340:DWJ524463 EGF524340:EGF524463 EQB524340:EQB524463 EZX524340:EZX524463 FJT524340:FJT524463 FTP524340:FTP524463 GDL524340:GDL524463 GNH524340:GNH524463 GXD524340:GXD524463 HGZ524340:HGZ524463 HQV524340:HQV524463 IAR524340:IAR524463 IKN524340:IKN524463 IUJ524340:IUJ524463 JEF524340:JEF524463 JOB524340:JOB524463 JXX524340:JXX524463 KHT524340:KHT524463 KRP524340:KRP524463 LBL524340:LBL524463 LLH524340:LLH524463 LVD524340:LVD524463 MEZ524340:MEZ524463 MOV524340:MOV524463 MYR524340:MYR524463 NIN524340:NIN524463 NSJ524340:NSJ524463 OCF524340:OCF524463 OMB524340:OMB524463 OVX524340:OVX524463 PFT524340:PFT524463 PPP524340:PPP524463 PZL524340:PZL524463 QJH524340:QJH524463 QTD524340:QTD524463 RCZ524340:RCZ524463 RMV524340:RMV524463 RWR524340:RWR524463 SGN524340:SGN524463 SQJ524340:SQJ524463 TAF524340:TAF524463 TKB524340:TKB524463 TTX524340:TTX524463 UDT524340:UDT524463 UNP524340:UNP524463 UXL524340:UXL524463 VHH524340:VHH524463 VRD524340:VRD524463 WAZ524340:WAZ524463 WKV524340:WKV524463 WUR524340:WUR524463 IF589876:IF589999 SB589876:SB589999 ABX589876:ABX589999 ALT589876:ALT589999 AVP589876:AVP589999 BFL589876:BFL589999 BPH589876:BPH589999 BZD589876:BZD589999 CIZ589876:CIZ589999 CSV589876:CSV589999 DCR589876:DCR589999 DMN589876:DMN589999 DWJ589876:DWJ589999 EGF589876:EGF589999 EQB589876:EQB589999 EZX589876:EZX589999 FJT589876:FJT589999 FTP589876:FTP589999 GDL589876:GDL589999 GNH589876:GNH589999 GXD589876:GXD589999 HGZ589876:HGZ589999 HQV589876:HQV589999 IAR589876:IAR589999 IKN589876:IKN589999 IUJ589876:IUJ589999 JEF589876:JEF589999 JOB589876:JOB589999 JXX589876:JXX589999 KHT589876:KHT589999 KRP589876:KRP589999 LBL589876:LBL589999 LLH589876:LLH589999 LVD589876:LVD589999 MEZ589876:MEZ589999 MOV589876:MOV589999 MYR589876:MYR589999 NIN589876:NIN589999 NSJ589876:NSJ589999 OCF589876:OCF589999 OMB589876:OMB589999 OVX589876:OVX589999 PFT589876:PFT589999 PPP589876:PPP589999 PZL589876:PZL589999 QJH589876:QJH589999 QTD589876:QTD589999 RCZ589876:RCZ589999 RMV589876:RMV589999 RWR589876:RWR589999 SGN589876:SGN589999 SQJ589876:SQJ589999 TAF589876:TAF589999 TKB589876:TKB589999 TTX589876:TTX589999 UDT589876:UDT589999 UNP589876:UNP589999 UXL589876:UXL589999 VHH589876:VHH589999 VRD589876:VRD589999 WAZ589876:WAZ589999 WKV589876:WKV589999 WUR589876:WUR589999 IF655412:IF655535 SB655412:SB655535 ABX655412:ABX655535 ALT655412:ALT655535 AVP655412:AVP655535 BFL655412:BFL655535 BPH655412:BPH655535 BZD655412:BZD655535 CIZ655412:CIZ655535 CSV655412:CSV655535 DCR655412:DCR655535 DMN655412:DMN655535 DWJ655412:DWJ655535 EGF655412:EGF655535 EQB655412:EQB655535 EZX655412:EZX655535 FJT655412:FJT655535 FTP655412:FTP655535 GDL655412:GDL655535 GNH655412:GNH655535 GXD655412:GXD655535 HGZ655412:HGZ655535 HQV655412:HQV655535 IAR655412:IAR655535 IKN655412:IKN655535 IUJ655412:IUJ655535 JEF655412:JEF655535 JOB655412:JOB655535 JXX655412:JXX655535 KHT655412:KHT655535 KRP655412:KRP655535 LBL655412:LBL655535 LLH655412:LLH655535 LVD655412:LVD655535 MEZ655412:MEZ655535 MOV655412:MOV655535 MYR655412:MYR655535 NIN655412:NIN655535 NSJ655412:NSJ655535 OCF655412:OCF655535 OMB655412:OMB655535 OVX655412:OVX655535 PFT655412:PFT655535 PPP655412:PPP655535 PZL655412:PZL655535 QJH655412:QJH655535 QTD655412:QTD655535 RCZ655412:RCZ655535 RMV655412:RMV655535 RWR655412:RWR655535 SGN655412:SGN655535 SQJ655412:SQJ655535 TAF655412:TAF655535 TKB655412:TKB655535 TTX655412:TTX655535 UDT655412:UDT655535 UNP655412:UNP655535 UXL655412:UXL655535 VHH655412:VHH655535 VRD655412:VRD655535 WAZ655412:WAZ655535 WKV655412:WKV655535 WUR655412:WUR655535 IF720948:IF721071 SB720948:SB721071 ABX720948:ABX721071 ALT720948:ALT721071 AVP720948:AVP721071 BFL720948:BFL721071 BPH720948:BPH721071 BZD720948:BZD721071 CIZ720948:CIZ721071 CSV720948:CSV721071 DCR720948:DCR721071 DMN720948:DMN721071 DWJ720948:DWJ721071 EGF720948:EGF721071 EQB720948:EQB721071 EZX720948:EZX721071 FJT720948:FJT721071 FTP720948:FTP721071 GDL720948:GDL721071 GNH720948:GNH721071 GXD720948:GXD721071 HGZ720948:HGZ721071 HQV720948:HQV721071 IAR720948:IAR721071 IKN720948:IKN721071 IUJ720948:IUJ721071 JEF720948:JEF721071 JOB720948:JOB721071 JXX720948:JXX721071 KHT720948:KHT721071 KRP720948:KRP721071 LBL720948:LBL721071 LLH720948:LLH721071 LVD720948:LVD721071 MEZ720948:MEZ721071 MOV720948:MOV721071 MYR720948:MYR721071 NIN720948:NIN721071 NSJ720948:NSJ721071 OCF720948:OCF721071 OMB720948:OMB721071 OVX720948:OVX721071 PFT720948:PFT721071 PPP720948:PPP721071 PZL720948:PZL721071 QJH720948:QJH721071 QTD720948:QTD721071 RCZ720948:RCZ721071 RMV720948:RMV721071 RWR720948:RWR721071 SGN720948:SGN721071 SQJ720948:SQJ721071 TAF720948:TAF721071 TKB720948:TKB721071 TTX720948:TTX721071 UDT720948:UDT721071 UNP720948:UNP721071 UXL720948:UXL721071 VHH720948:VHH721071 VRD720948:VRD721071 WAZ720948:WAZ721071 WKV720948:WKV721071 WUR720948:WUR721071 IF786484:IF786607 SB786484:SB786607 ABX786484:ABX786607 ALT786484:ALT786607 AVP786484:AVP786607 BFL786484:BFL786607 BPH786484:BPH786607 BZD786484:BZD786607 CIZ786484:CIZ786607 CSV786484:CSV786607 DCR786484:DCR786607 DMN786484:DMN786607 DWJ786484:DWJ786607 EGF786484:EGF786607 EQB786484:EQB786607 EZX786484:EZX786607 FJT786484:FJT786607 FTP786484:FTP786607 GDL786484:GDL786607 GNH786484:GNH786607 GXD786484:GXD786607 HGZ786484:HGZ786607 HQV786484:HQV786607 IAR786484:IAR786607 IKN786484:IKN786607 IUJ786484:IUJ786607 JEF786484:JEF786607 JOB786484:JOB786607 JXX786484:JXX786607 KHT786484:KHT786607 KRP786484:KRP786607 LBL786484:LBL786607 LLH786484:LLH786607 LVD786484:LVD786607 MEZ786484:MEZ786607 MOV786484:MOV786607 MYR786484:MYR786607 NIN786484:NIN786607 NSJ786484:NSJ786607 OCF786484:OCF786607 OMB786484:OMB786607 OVX786484:OVX786607 PFT786484:PFT786607 PPP786484:PPP786607 PZL786484:PZL786607 QJH786484:QJH786607 QTD786484:QTD786607 RCZ786484:RCZ786607 RMV786484:RMV786607 RWR786484:RWR786607 SGN786484:SGN786607 SQJ786484:SQJ786607 TAF786484:TAF786607 TKB786484:TKB786607 TTX786484:TTX786607 UDT786484:UDT786607 UNP786484:UNP786607 UXL786484:UXL786607 VHH786484:VHH786607 VRD786484:VRD786607 WAZ786484:WAZ786607 WKV786484:WKV786607 WUR786484:WUR786607 IF852020:IF852143 SB852020:SB852143 ABX852020:ABX852143 ALT852020:ALT852143 AVP852020:AVP852143 BFL852020:BFL852143 BPH852020:BPH852143 BZD852020:BZD852143 CIZ852020:CIZ852143 CSV852020:CSV852143 DCR852020:DCR852143 DMN852020:DMN852143 DWJ852020:DWJ852143 EGF852020:EGF852143 EQB852020:EQB852143 EZX852020:EZX852143 FJT852020:FJT852143 FTP852020:FTP852143 GDL852020:GDL852143 GNH852020:GNH852143 GXD852020:GXD852143 HGZ852020:HGZ852143 HQV852020:HQV852143 IAR852020:IAR852143 IKN852020:IKN852143 IUJ852020:IUJ852143 JEF852020:JEF852143 JOB852020:JOB852143 JXX852020:JXX852143 KHT852020:KHT852143 KRP852020:KRP852143 LBL852020:LBL852143 LLH852020:LLH852143 LVD852020:LVD852143 MEZ852020:MEZ852143 MOV852020:MOV852143 MYR852020:MYR852143 NIN852020:NIN852143 NSJ852020:NSJ852143 OCF852020:OCF852143 OMB852020:OMB852143 OVX852020:OVX852143 PFT852020:PFT852143 PPP852020:PPP852143 PZL852020:PZL852143 QJH852020:QJH852143 QTD852020:QTD852143 RCZ852020:RCZ852143 RMV852020:RMV852143 RWR852020:RWR852143 SGN852020:SGN852143 SQJ852020:SQJ852143 TAF852020:TAF852143 TKB852020:TKB852143 TTX852020:TTX852143 UDT852020:UDT852143 UNP852020:UNP852143 UXL852020:UXL852143 VHH852020:VHH852143 VRD852020:VRD852143 WAZ852020:WAZ852143 WKV852020:WKV852143 WUR852020:WUR852143 IF917556:IF917679 SB917556:SB917679 ABX917556:ABX917679 ALT917556:ALT917679 AVP917556:AVP917679 BFL917556:BFL917679 BPH917556:BPH917679 BZD917556:BZD917679 CIZ917556:CIZ917679 CSV917556:CSV917679 DCR917556:DCR917679 DMN917556:DMN917679 DWJ917556:DWJ917679 EGF917556:EGF917679 EQB917556:EQB917679 EZX917556:EZX917679 FJT917556:FJT917679 FTP917556:FTP917679 GDL917556:GDL917679 GNH917556:GNH917679 GXD917556:GXD917679 HGZ917556:HGZ917679 HQV917556:HQV917679 IAR917556:IAR917679 IKN917556:IKN917679 IUJ917556:IUJ917679 JEF917556:JEF917679 JOB917556:JOB917679 JXX917556:JXX917679 KHT917556:KHT917679 KRP917556:KRP917679 LBL917556:LBL917679 LLH917556:LLH917679 LVD917556:LVD917679 MEZ917556:MEZ917679 MOV917556:MOV917679 MYR917556:MYR917679 NIN917556:NIN917679 NSJ917556:NSJ917679 OCF917556:OCF917679 OMB917556:OMB917679 OVX917556:OVX917679 PFT917556:PFT917679 PPP917556:PPP917679 PZL917556:PZL917679 QJH917556:QJH917679 QTD917556:QTD917679 RCZ917556:RCZ917679 RMV917556:RMV917679 RWR917556:RWR917679 SGN917556:SGN917679 SQJ917556:SQJ917679 TAF917556:TAF917679 TKB917556:TKB917679 TTX917556:TTX917679 UDT917556:UDT917679 UNP917556:UNP917679 UXL917556:UXL917679 VHH917556:VHH917679 VRD917556:VRD917679 WAZ917556:WAZ917679 WKV917556:WKV917679 WUR917556:WUR917679 IF983092:IF983215 SB983092:SB983215 ABX983092:ABX983215 ALT983092:ALT983215 AVP983092:AVP983215 BFL983092:BFL983215 BPH983092:BPH983215 BZD983092:BZD983215 CIZ983092:CIZ983215 CSV983092:CSV983215 DCR983092:DCR983215 DMN983092:DMN983215 DWJ983092:DWJ983215 EGF983092:EGF983215 EQB983092:EQB983215 EZX983092:EZX983215 FJT983092:FJT983215 FTP983092:FTP983215 GDL983092:GDL983215 GNH983092:GNH983215 GXD983092:GXD983215 HGZ983092:HGZ983215 HQV983092:HQV983215 IAR983092:IAR983215 IKN983092:IKN983215 IUJ983092:IUJ983215 JEF983092:JEF983215 JOB983092:JOB983215 JXX983092:JXX983215 KHT983092:KHT983215 KRP983092:KRP983215 LBL983092:LBL983215 LLH983092:LLH983215 LVD983092:LVD983215 MEZ983092:MEZ983215 MOV983092:MOV983215 MYR983092:MYR983215 NIN983092:NIN983215 NSJ983092:NSJ983215 OCF983092:OCF983215 OMB983092:OMB983215 OVX983092:OVX983215 PFT983092:PFT983215 PPP983092:PPP983215 PZL983092:PZL983215 QJH983092:QJH983215 QTD983092:QTD983215 RCZ983092:RCZ983215 RMV983092:RMV983215 RWR983092:RWR983215 SGN983092:SGN983215 SQJ983092:SQJ983215 TAF983092:TAF983215 TKB983092:TKB983215 TTX983092:TTX983215 UDT983092:UDT983215 UNP983092:UNP983215 UXL983092:UXL983215 VHH983092:VHH983215 VRD983092:VRD983215 WAZ983092:WAZ983215 WKV983092:WKV983215 WUR6 WKV6 WAZ6 VRD6 VHH6 UXL6 UNP6 UDT6 TTX6 TKB6 TAF6 SQJ6 SGN6 RWR6 RMV6 RCZ6 QTD6 QJH6 PZL6 PPP6 PFT6 OVX6 OMB6 OCF6 NSJ6 NIN6 MYR6 MOV6 MEZ6 LVD6 LLH6 LBL6 KRP6 KHT6 JXX6 JOB6 JEF6 IUJ6 IKN6 IAR6 HQV6 HGZ6 GXD6 GNH6 GDL6 FTP6 FJT6 EZX6 EQB6 EGF6 DWJ6 DMN6 DCR6 CSV6 CIZ6 BZD6 BPH6 BFL6 AVP6 ALT6 ABX6 SB6 IF6 WUR55:WUR176 WKV55:WKV176 WAZ55:WAZ176 VRD55:VRD176 VHH55:VHH176 UXL55:UXL176 UNP55:UNP176 UDT55:UDT176 TTX55:TTX176 TKB55:TKB176 TAF55:TAF176 SQJ55:SQJ176 SGN55:SGN176 RWR55:RWR176 RMV55:RMV176 RCZ55:RCZ176 QTD55:QTD176 QJH55:QJH176 PZL55:PZL176 PPP55:PPP176 PFT55:PFT176 OVX55:OVX176 OMB55:OMB176 OCF55:OCF176 NSJ55:NSJ176 NIN55:NIN176 MYR55:MYR176 MOV55:MOV176 MEZ55:MEZ176 LVD55:LVD176 LLH55:LLH176 LBL55:LBL176 KRP55:KRP176 KHT55:KHT176 JXX55:JXX176 JOB55:JOB176 JEF55:JEF176 IUJ55:IUJ176 IKN55:IKN176 IAR55:IAR176 HQV55:HQV176 HGZ55:HGZ176 GXD55:GXD176 GNH55:GNH176 GDL55:GDL176 FTP55:FTP176 FJT55:FJT176 EZX55:EZX176 EQB55:EQB176 EGF55:EGF176 DWJ55:DWJ176 DMN55:DMN176 DCR55:DCR176 CSV55:CSV176 CIZ55:CIZ176 BZD55:BZD176 BPH55:BPH176 BFL55:BFL176 AVP55:AVP176 ALT55:ALT176 ABX55:ABX176 SB55:SB176 IF55:IF176 A8:A132 E8:E132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C66-A924-4C8E-932E-FC578EFA2581}">
  <dimension ref="A3:G27"/>
  <sheetViews>
    <sheetView showGridLines="0" topLeftCell="A2" zoomScale="85" zoomScaleNormal="85" workbookViewId="0">
      <selection activeCell="C36" sqref="C36"/>
    </sheetView>
  </sheetViews>
  <sheetFormatPr baseColWidth="10" defaultColWidth="11.42578125" defaultRowHeight="12.75" x14ac:dyDescent="0.2"/>
  <cols>
    <col min="1" max="1" width="46.140625" bestFit="1" customWidth="1"/>
    <col min="3" max="3" width="7.85546875" bestFit="1" customWidth="1"/>
    <col min="4" max="4" width="4.85546875" bestFit="1" customWidth="1"/>
    <col min="5" max="5" width="7.140625" bestFit="1" customWidth="1"/>
    <col min="7" max="7" width="4.85546875" bestFit="1" customWidth="1"/>
  </cols>
  <sheetData>
    <row r="3" spans="1:7" x14ac:dyDescent="0.2">
      <c r="A3" s="9" t="s">
        <v>1044</v>
      </c>
      <c r="B3" s="255" t="s">
        <v>1045</v>
      </c>
      <c r="C3" s="255"/>
      <c r="D3" s="255"/>
      <c r="E3" s="255" t="s">
        <v>1046</v>
      </c>
      <c r="F3" s="255"/>
      <c r="G3" s="255"/>
    </row>
    <row r="4" spans="1:7" x14ac:dyDescent="0.2">
      <c r="A4" t="s">
        <v>1047</v>
      </c>
      <c r="B4" t="s">
        <v>1048</v>
      </c>
      <c r="C4" t="s">
        <v>1049</v>
      </c>
      <c r="D4" t="s">
        <v>1050</v>
      </c>
      <c r="E4" t="s">
        <v>1048</v>
      </c>
      <c r="F4" t="s">
        <v>1049</v>
      </c>
      <c r="G4" t="s">
        <v>1050</v>
      </c>
    </row>
    <row r="5" spans="1:7" x14ac:dyDescent="0.2">
      <c r="A5" s="9" t="s">
        <v>1051</v>
      </c>
      <c r="B5" s="10">
        <f t="shared" ref="B5:F5" si="0">SUM(B6:B12)</f>
        <v>29</v>
      </c>
      <c r="C5" s="10">
        <f t="shared" si="0"/>
        <v>23</v>
      </c>
      <c r="D5" s="11">
        <f t="shared" si="0"/>
        <v>52</v>
      </c>
      <c r="E5" s="10">
        <f t="shared" si="0"/>
        <v>125</v>
      </c>
      <c r="F5" s="10">
        <f t="shared" si="0"/>
        <v>66</v>
      </c>
      <c r="G5" s="11">
        <f>SUM(G6:G12)</f>
        <v>191</v>
      </c>
    </row>
    <row r="6" spans="1:7" x14ac:dyDescent="0.2">
      <c r="A6" t="s">
        <v>145</v>
      </c>
      <c r="B6" s="12">
        <v>5</v>
      </c>
      <c r="C6" s="12">
        <v>1</v>
      </c>
      <c r="D6" s="13">
        <f>SUM(B6:C6)</f>
        <v>6</v>
      </c>
      <c r="E6" s="12">
        <v>31</v>
      </c>
      <c r="F6" s="12">
        <v>1</v>
      </c>
      <c r="G6" s="13">
        <f>SUM(E6:F6)</f>
        <v>32</v>
      </c>
    </row>
    <row r="7" spans="1:7" x14ac:dyDescent="0.2">
      <c r="A7" t="s">
        <v>311</v>
      </c>
      <c r="B7" s="12">
        <v>3</v>
      </c>
      <c r="C7" s="12">
        <v>1</v>
      </c>
      <c r="D7" s="13">
        <f t="shared" ref="D7:D12" si="1">SUM(B7:C7)</f>
        <v>4</v>
      </c>
      <c r="E7" s="12">
        <v>15</v>
      </c>
      <c r="F7" s="12">
        <v>3</v>
      </c>
      <c r="G7" s="13">
        <f>SUM(E7:F7)</f>
        <v>18</v>
      </c>
    </row>
    <row r="8" spans="1:7" x14ac:dyDescent="0.2">
      <c r="A8" t="s">
        <v>327</v>
      </c>
      <c r="B8" s="13">
        <v>9</v>
      </c>
      <c r="C8" s="12">
        <v>8</v>
      </c>
      <c r="D8" s="13">
        <f t="shared" si="1"/>
        <v>17</v>
      </c>
      <c r="E8" s="13">
        <v>30</v>
      </c>
      <c r="F8" s="12">
        <v>29</v>
      </c>
      <c r="G8" s="13">
        <f t="shared" ref="G8:G13" si="2">SUM(E8:F8)</f>
        <v>59</v>
      </c>
    </row>
    <row r="9" spans="1:7" x14ac:dyDescent="0.2">
      <c r="A9" t="s">
        <v>358</v>
      </c>
      <c r="B9" s="12">
        <v>6</v>
      </c>
      <c r="C9" s="12">
        <v>3</v>
      </c>
      <c r="D9" s="13">
        <f t="shared" si="1"/>
        <v>9</v>
      </c>
      <c r="E9" s="12">
        <v>16</v>
      </c>
      <c r="F9" s="12">
        <v>8</v>
      </c>
      <c r="G9" s="13">
        <f t="shared" si="2"/>
        <v>24</v>
      </c>
    </row>
    <row r="10" spans="1:7" x14ac:dyDescent="0.2">
      <c r="A10" t="s">
        <v>1052</v>
      </c>
      <c r="B10" s="12">
        <v>2</v>
      </c>
      <c r="C10" s="12">
        <v>3</v>
      </c>
      <c r="D10" s="13">
        <f t="shared" si="1"/>
        <v>5</v>
      </c>
      <c r="E10" s="12">
        <v>14</v>
      </c>
      <c r="F10" s="12">
        <v>6</v>
      </c>
      <c r="G10" s="13">
        <f t="shared" si="2"/>
        <v>20</v>
      </c>
    </row>
    <row r="11" spans="1:7" x14ac:dyDescent="0.2">
      <c r="A11" t="s">
        <v>394</v>
      </c>
      <c r="B11" s="12">
        <v>2</v>
      </c>
      <c r="C11" s="12">
        <v>4</v>
      </c>
      <c r="D11" s="13">
        <f t="shared" si="1"/>
        <v>6</v>
      </c>
      <c r="E11" s="12">
        <v>10</v>
      </c>
      <c r="F11" s="12">
        <v>10</v>
      </c>
      <c r="G11" s="13">
        <f t="shared" si="2"/>
        <v>20</v>
      </c>
    </row>
    <row r="12" spans="1:7" x14ac:dyDescent="0.2">
      <c r="A12" t="s">
        <v>401</v>
      </c>
      <c r="B12" s="12">
        <v>2</v>
      </c>
      <c r="C12" s="12">
        <v>3</v>
      </c>
      <c r="D12" s="13">
        <f t="shared" si="1"/>
        <v>5</v>
      </c>
      <c r="E12" s="12">
        <v>9</v>
      </c>
      <c r="F12" s="12">
        <v>9</v>
      </c>
      <c r="G12" s="13">
        <f t="shared" si="2"/>
        <v>18</v>
      </c>
    </row>
    <row r="13" spans="1:7" x14ac:dyDescent="0.2">
      <c r="A13" s="9" t="s">
        <v>1053</v>
      </c>
      <c r="B13" s="10">
        <f t="shared" ref="B13:F13" si="3">SUM(B14:B16)</f>
        <v>17</v>
      </c>
      <c r="C13" s="10">
        <f t="shared" si="3"/>
        <v>19</v>
      </c>
      <c r="D13" s="10">
        <f t="shared" si="3"/>
        <v>36</v>
      </c>
      <c r="E13" s="10">
        <f t="shared" si="3"/>
        <v>100</v>
      </c>
      <c r="F13" s="10">
        <f t="shared" si="3"/>
        <v>75</v>
      </c>
      <c r="G13" s="11">
        <f t="shared" si="2"/>
        <v>175</v>
      </c>
    </row>
    <row r="14" spans="1:7" x14ac:dyDescent="0.2">
      <c r="A14" t="s">
        <v>406</v>
      </c>
      <c r="B14" s="12">
        <v>9</v>
      </c>
      <c r="C14" s="12">
        <v>1</v>
      </c>
      <c r="D14" s="13">
        <f>SUM(B14:C14)</f>
        <v>10</v>
      </c>
      <c r="E14" s="12">
        <v>45</v>
      </c>
      <c r="F14" s="12">
        <v>3</v>
      </c>
      <c r="G14" s="12">
        <f>SUM(E14:F14)</f>
        <v>48</v>
      </c>
    </row>
    <row r="15" spans="1:7" x14ac:dyDescent="0.2">
      <c r="A15" t="s">
        <v>440</v>
      </c>
      <c r="B15" s="12">
        <v>2</v>
      </c>
      <c r="C15" s="12">
        <v>4</v>
      </c>
      <c r="D15" s="13">
        <f t="shared" ref="D15:D16" si="4">SUM(B15:C15)</f>
        <v>6</v>
      </c>
      <c r="E15" s="12">
        <v>35</v>
      </c>
      <c r="F15" s="12">
        <v>19</v>
      </c>
      <c r="G15" s="12">
        <f t="shared" ref="G15:G16" si="5">SUM(E15:F15)</f>
        <v>54</v>
      </c>
    </row>
    <row r="16" spans="1:7" x14ac:dyDescent="0.2">
      <c r="A16" t="s">
        <v>170</v>
      </c>
      <c r="B16" s="12">
        <v>6</v>
      </c>
      <c r="C16" s="12">
        <v>14</v>
      </c>
      <c r="D16" s="13">
        <f t="shared" si="4"/>
        <v>20</v>
      </c>
      <c r="E16" s="12">
        <v>20</v>
      </c>
      <c r="F16" s="12">
        <v>53</v>
      </c>
      <c r="G16" s="12">
        <f t="shared" si="5"/>
        <v>73</v>
      </c>
    </row>
    <row r="17" spans="1:7" x14ac:dyDescent="0.2">
      <c r="A17" s="9" t="s">
        <v>1054</v>
      </c>
      <c r="B17" s="11">
        <f>SUM(B18:B23)</f>
        <v>19</v>
      </c>
      <c r="C17" s="11">
        <f t="shared" ref="C17:F17" si="6">SUM(C18:C23)</f>
        <v>5</v>
      </c>
      <c r="D17" s="11">
        <f>SUM(D18:D23)</f>
        <v>24</v>
      </c>
      <c r="E17" s="11">
        <f t="shared" si="6"/>
        <v>95</v>
      </c>
      <c r="F17" s="11">
        <f t="shared" si="6"/>
        <v>13</v>
      </c>
      <c r="G17" s="11">
        <f>SUM(G18:G23)</f>
        <v>108</v>
      </c>
    </row>
    <row r="18" spans="1:7" x14ac:dyDescent="0.2">
      <c r="A18" t="s">
        <v>194</v>
      </c>
      <c r="B18" s="12">
        <v>3</v>
      </c>
      <c r="C18" s="12">
        <v>1</v>
      </c>
      <c r="D18" s="13">
        <f>SUM(B18:C18)</f>
        <v>4</v>
      </c>
      <c r="E18" s="12">
        <v>18</v>
      </c>
      <c r="F18" s="12">
        <v>1</v>
      </c>
      <c r="G18" s="13">
        <f>SUM(E18:F18)</f>
        <v>19</v>
      </c>
    </row>
    <row r="19" spans="1:7" x14ac:dyDescent="0.2">
      <c r="A19" t="s">
        <v>207</v>
      </c>
      <c r="B19" s="12">
        <v>2</v>
      </c>
      <c r="C19" s="12">
        <v>1</v>
      </c>
      <c r="D19" s="13">
        <f t="shared" ref="D19:D26" si="7">SUM(B19:C19)</f>
        <v>3</v>
      </c>
      <c r="E19" s="12">
        <v>13</v>
      </c>
      <c r="F19" s="12">
        <v>5</v>
      </c>
      <c r="G19" s="13">
        <f t="shared" ref="G19:G26" si="8">SUM(E19:F19)</f>
        <v>18</v>
      </c>
    </row>
    <row r="20" spans="1:7" x14ac:dyDescent="0.2">
      <c r="A20" t="s">
        <v>215</v>
      </c>
      <c r="B20" s="12">
        <v>3</v>
      </c>
      <c r="C20" s="12">
        <v>0</v>
      </c>
      <c r="D20" s="13">
        <f t="shared" si="7"/>
        <v>3</v>
      </c>
      <c r="E20" s="12">
        <v>17</v>
      </c>
      <c r="F20" s="12">
        <v>0</v>
      </c>
      <c r="G20" s="13">
        <f t="shared" si="8"/>
        <v>17</v>
      </c>
    </row>
    <row r="21" spans="1:7" x14ac:dyDescent="0.2">
      <c r="A21" t="s">
        <v>231</v>
      </c>
      <c r="B21" s="12">
        <v>2</v>
      </c>
      <c r="C21" s="12">
        <v>0</v>
      </c>
      <c r="D21" s="13">
        <f t="shared" si="7"/>
        <v>2</v>
      </c>
      <c r="E21" s="12">
        <v>7</v>
      </c>
      <c r="F21" s="12">
        <v>0</v>
      </c>
      <c r="G21" s="13">
        <f t="shared" si="8"/>
        <v>7</v>
      </c>
    </row>
    <row r="22" spans="1:7" x14ac:dyDescent="0.2">
      <c r="A22" t="s">
        <v>253</v>
      </c>
      <c r="B22" s="12">
        <v>3</v>
      </c>
      <c r="C22" s="12">
        <v>3</v>
      </c>
      <c r="D22" s="13">
        <f t="shared" si="7"/>
        <v>6</v>
      </c>
      <c r="E22" s="12">
        <v>11</v>
      </c>
      <c r="F22" s="12">
        <v>7</v>
      </c>
      <c r="G22" s="13">
        <f t="shared" si="8"/>
        <v>18</v>
      </c>
    </row>
    <row r="23" spans="1:7" x14ac:dyDescent="0.2">
      <c r="A23" t="s">
        <v>265</v>
      </c>
      <c r="B23" s="12">
        <v>6</v>
      </c>
      <c r="C23" s="12">
        <v>0</v>
      </c>
      <c r="D23" s="13">
        <f t="shared" si="7"/>
        <v>6</v>
      </c>
      <c r="E23" s="12">
        <v>29</v>
      </c>
      <c r="F23" s="12">
        <v>0</v>
      </c>
      <c r="G23" s="13">
        <f t="shared" si="8"/>
        <v>29</v>
      </c>
    </row>
    <row r="24" spans="1:7" x14ac:dyDescent="0.2">
      <c r="A24" s="9" t="s">
        <v>1055</v>
      </c>
      <c r="B24" s="10">
        <f>SUM(B25:B26)</f>
        <v>5</v>
      </c>
      <c r="C24" s="10">
        <f t="shared" ref="C24:G24" si="9">SUM(C25:C26)</f>
        <v>0</v>
      </c>
      <c r="D24" s="10">
        <f t="shared" si="9"/>
        <v>5</v>
      </c>
      <c r="E24" s="10">
        <f t="shared" si="9"/>
        <v>14</v>
      </c>
      <c r="F24" s="10">
        <f t="shared" si="9"/>
        <v>0</v>
      </c>
      <c r="G24" s="10">
        <f t="shared" si="9"/>
        <v>14</v>
      </c>
    </row>
    <row r="25" spans="1:7" x14ac:dyDescent="0.2">
      <c r="A25" t="s">
        <v>293</v>
      </c>
      <c r="B25" s="12">
        <v>2</v>
      </c>
      <c r="C25" s="12">
        <v>0</v>
      </c>
      <c r="D25" s="12">
        <f t="shared" si="7"/>
        <v>2</v>
      </c>
      <c r="E25" s="12">
        <v>2</v>
      </c>
      <c r="F25" s="12">
        <v>0</v>
      </c>
      <c r="G25" s="12">
        <f t="shared" si="8"/>
        <v>2</v>
      </c>
    </row>
    <row r="26" spans="1:7" x14ac:dyDescent="0.2">
      <c r="A26" t="s">
        <v>303</v>
      </c>
      <c r="B26" s="12">
        <v>3</v>
      </c>
      <c r="C26" s="12">
        <v>0</v>
      </c>
      <c r="D26" s="12">
        <f t="shared" si="7"/>
        <v>3</v>
      </c>
      <c r="E26" s="12">
        <v>12</v>
      </c>
      <c r="F26" s="12">
        <v>0</v>
      </c>
      <c r="G26" s="12">
        <f t="shared" si="8"/>
        <v>12</v>
      </c>
    </row>
    <row r="27" spans="1:7" x14ac:dyDescent="0.2">
      <c r="A27" t="s">
        <v>1056</v>
      </c>
      <c r="B27" s="14">
        <f>B24+B17+B13+B5</f>
        <v>70</v>
      </c>
      <c r="C27" s="14">
        <f t="shared" ref="C27:F27" si="10">C24+C17+C13+C5</f>
        <v>47</v>
      </c>
      <c r="D27" s="14">
        <f t="shared" si="10"/>
        <v>117</v>
      </c>
      <c r="E27" s="14">
        <f t="shared" si="10"/>
        <v>334</v>
      </c>
      <c r="F27" s="14">
        <f t="shared" si="10"/>
        <v>154</v>
      </c>
      <c r="G27" s="14">
        <f>G24+G17+G13+G5</f>
        <v>488</v>
      </c>
    </row>
  </sheetData>
  <sortState xmlns:xlrd2="http://schemas.microsoft.com/office/spreadsheetml/2017/richdata2" ref="A14:D15">
    <sortCondition ref="A14:A15"/>
  </sortState>
  <mergeCells count="2">
    <mergeCell ref="B3:D3"/>
    <mergeCell ref="E3:G3"/>
  </mergeCells>
  <pageMargins left="0.7" right="0.7" top="0.75" bottom="0.75" header="0.3" footer="0.3"/>
  <ignoredErrors>
    <ignoredError sqref="E17 G19:G23" formulaRange="1"/>
    <ignoredError sqref="G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552E-429D-4865-8776-ACD69E2F398D}">
  <dimension ref="A3:D27"/>
  <sheetViews>
    <sheetView topLeftCell="A4" zoomScale="85" zoomScaleNormal="85" workbookViewId="0">
      <selection activeCell="C36" sqref="C36"/>
    </sheetView>
  </sheetViews>
  <sheetFormatPr baseColWidth="10" defaultColWidth="11.42578125" defaultRowHeight="12.75" x14ac:dyDescent="0.2"/>
  <cols>
    <col min="1" max="1" width="50.5703125" bestFit="1" customWidth="1"/>
    <col min="2" max="2" width="22.140625" bestFit="1" customWidth="1"/>
    <col min="3" max="3" width="10.5703125" bestFit="1" customWidth="1"/>
    <col min="4" max="4" width="12.5703125" bestFit="1" customWidth="1"/>
  </cols>
  <sheetData>
    <row r="3" spans="1:4" x14ac:dyDescent="0.2">
      <c r="A3" s="6" t="s">
        <v>1057</v>
      </c>
      <c r="B3" s="6" t="s">
        <v>1058</v>
      </c>
    </row>
    <row r="4" spans="1:4" x14ac:dyDescent="0.2">
      <c r="A4" s="6" t="s">
        <v>1059</v>
      </c>
      <c r="B4" t="s">
        <v>674</v>
      </c>
      <c r="C4" t="s">
        <v>495</v>
      </c>
      <c r="D4" t="s">
        <v>1056</v>
      </c>
    </row>
    <row r="5" spans="1:4" x14ac:dyDescent="0.2">
      <c r="A5" s="7" t="s">
        <v>1051</v>
      </c>
      <c r="B5">
        <v>125</v>
      </c>
      <c r="C5">
        <v>66</v>
      </c>
      <c r="D5">
        <v>191</v>
      </c>
    </row>
    <row r="6" spans="1:4" x14ac:dyDescent="0.2">
      <c r="A6" s="8" t="s">
        <v>311</v>
      </c>
      <c r="B6">
        <v>15</v>
      </c>
      <c r="C6">
        <v>3</v>
      </c>
      <c r="D6">
        <v>18</v>
      </c>
    </row>
    <row r="7" spans="1:4" x14ac:dyDescent="0.2">
      <c r="A7" s="8" t="s">
        <v>145</v>
      </c>
      <c r="B7">
        <v>31</v>
      </c>
      <c r="C7">
        <v>1</v>
      </c>
      <c r="D7">
        <v>32</v>
      </c>
    </row>
    <row r="8" spans="1:4" x14ac:dyDescent="0.2">
      <c r="A8" s="8" t="s">
        <v>327</v>
      </c>
      <c r="B8">
        <v>30</v>
      </c>
      <c r="C8">
        <v>29</v>
      </c>
      <c r="D8">
        <v>59</v>
      </c>
    </row>
    <row r="9" spans="1:4" x14ac:dyDescent="0.2">
      <c r="A9" s="8" t="s">
        <v>358</v>
      </c>
      <c r="B9">
        <v>16</v>
      </c>
      <c r="C9">
        <v>8</v>
      </c>
      <c r="D9">
        <v>24</v>
      </c>
    </row>
    <row r="10" spans="1:4" x14ac:dyDescent="0.2">
      <c r="A10" s="8" t="s">
        <v>1052</v>
      </c>
      <c r="B10">
        <v>14</v>
      </c>
      <c r="C10">
        <v>6</v>
      </c>
      <c r="D10">
        <v>20</v>
      </c>
    </row>
    <row r="11" spans="1:4" x14ac:dyDescent="0.2">
      <c r="A11" s="8" t="s">
        <v>394</v>
      </c>
      <c r="B11">
        <v>10</v>
      </c>
      <c r="C11">
        <v>10</v>
      </c>
      <c r="D11">
        <v>20</v>
      </c>
    </row>
    <row r="12" spans="1:4" x14ac:dyDescent="0.2">
      <c r="A12" s="8" t="s">
        <v>401</v>
      </c>
      <c r="B12">
        <v>9</v>
      </c>
      <c r="C12">
        <v>9</v>
      </c>
      <c r="D12">
        <v>18</v>
      </c>
    </row>
    <row r="13" spans="1:4" x14ac:dyDescent="0.2">
      <c r="A13" s="7" t="s">
        <v>1053</v>
      </c>
      <c r="B13">
        <v>100</v>
      </c>
      <c r="C13">
        <v>75</v>
      </c>
      <c r="D13">
        <v>175</v>
      </c>
    </row>
    <row r="14" spans="1:4" x14ac:dyDescent="0.2">
      <c r="A14" s="8" t="s">
        <v>170</v>
      </c>
      <c r="B14">
        <v>20</v>
      </c>
      <c r="C14">
        <v>53</v>
      </c>
      <c r="D14">
        <v>73</v>
      </c>
    </row>
    <row r="15" spans="1:4" x14ac:dyDescent="0.2">
      <c r="A15" s="8" t="s">
        <v>406</v>
      </c>
      <c r="B15">
        <v>45</v>
      </c>
      <c r="C15">
        <v>3</v>
      </c>
      <c r="D15">
        <v>48</v>
      </c>
    </row>
    <row r="16" spans="1:4" x14ac:dyDescent="0.2">
      <c r="A16" s="8" t="s">
        <v>440</v>
      </c>
      <c r="B16">
        <v>35</v>
      </c>
      <c r="C16">
        <v>19</v>
      </c>
      <c r="D16">
        <v>54</v>
      </c>
    </row>
    <row r="17" spans="1:4" x14ac:dyDescent="0.2">
      <c r="A17" s="7" t="s">
        <v>1054</v>
      </c>
      <c r="B17">
        <v>95</v>
      </c>
      <c r="C17">
        <v>13</v>
      </c>
      <c r="D17">
        <v>108</v>
      </c>
    </row>
    <row r="18" spans="1:4" x14ac:dyDescent="0.2">
      <c r="A18" s="8" t="s">
        <v>194</v>
      </c>
      <c r="B18">
        <v>18</v>
      </c>
      <c r="C18">
        <v>1</v>
      </c>
      <c r="D18">
        <v>19</v>
      </c>
    </row>
    <row r="19" spans="1:4" x14ac:dyDescent="0.2">
      <c r="A19" s="8" t="s">
        <v>207</v>
      </c>
      <c r="B19">
        <v>13</v>
      </c>
      <c r="C19">
        <v>5</v>
      </c>
      <c r="D19">
        <v>18</v>
      </c>
    </row>
    <row r="20" spans="1:4" x14ac:dyDescent="0.2">
      <c r="A20" s="8" t="s">
        <v>215</v>
      </c>
      <c r="B20">
        <v>17</v>
      </c>
      <c r="D20">
        <v>17</v>
      </c>
    </row>
    <row r="21" spans="1:4" x14ac:dyDescent="0.2">
      <c r="A21" s="8" t="s">
        <v>231</v>
      </c>
      <c r="B21">
        <v>7</v>
      </c>
      <c r="D21">
        <v>7</v>
      </c>
    </row>
    <row r="22" spans="1:4" x14ac:dyDescent="0.2">
      <c r="A22" s="8" t="s">
        <v>253</v>
      </c>
      <c r="B22">
        <v>11</v>
      </c>
      <c r="C22">
        <v>7</v>
      </c>
      <c r="D22">
        <v>18</v>
      </c>
    </row>
    <row r="23" spans="1:4" x14ac:dyDescent="0.2">
      <c r="A23" s="8" t="s">
        <v>265</v>
      </c>
      <c r="B23">
        <v>29</v>
      </c>
      <c r="D23">
        <v>29</v>
      </c>
    </row>
    <row r="24" spans="1:4" x14ac:dyDescent="0.2">
      <c r="A24" s="7" t="s">
        <v>1055</v>
      </c>
      <c r="B24">
        <v>14</v>
      </c>
      <c r="D24">
        <v>14</v>
      </c>
    </row>
    <row r="25" spans="1:4" x14ac:dyDescent="0.2">
      <c r="A25" s="8" t="s">
        <v>293</v>
      </c>
      <c r="B25">
        <v>2</v>
      </c>
      <c r="D25">
        <v>2</v>
      </c>
    </row>
    <row r="26" spans="1:4" x14ac:dyDescent="0.2">
      <c r="A26" s="8" t="s">
        <v>303</v>
      </c>
      <c r="B26">
        <v>12</v>
      </c>
      <c r="D26">
        <v>12</v>
      </c>
    </row>
    <row r="27" spans="1:4" x14ac:dyDescent="0.2">
      <c r="A27" s="7" t="s">
        <v>1056</v>
      </c>
      <c r="B27">
        <v>334</v>
      </c>
      <c r="C27">
        <v>154</v>
      </c>
      <c r="D27">
        <v>488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C63A-6144-4C14-820F-36F17DB68DD0}">
  <dimension ref="A2:F14"/>
  <sheetViews>
    <sheetView showGridLines="0" workbookViewId="0">
      <selection activeCell="D11" sqref="D11"/>
    </sheetView>
  </sheetViews>
  <sheetFormatPr baseColWidth="10" defaultColWidth="11.42578125" defaultRowHeight="12.75" x14ac:dyDescent="0.2"/>
  <cols>
    <col min="3" max="3" width="26.42578125" customWidth="1"/>
    <col min="4" max="4" width="89.7109375" customWidth="1"/>
    <col min="5" max="5" width="69.5703125" customWidth="1"/>
    <col min="7" max="7" width="56.85546875" bestFit="1" customWidth="1"/>
  </cols>
  <sheetData>
    <row r="2" spans="1:6" ht="23.25" x14ac:dyDescent="0.2">
      <c r="D2" s="1" t="s">
        <v>0</v>
      </c>
    </row>
    <row r="3" spans="1:6" ht="18" x14ac:dyDescent="0.2">
      <c r="D3" s="248" t="s">
        <v>1</v>
      </c>
      <c r="E3" s="248"/>
    </row>
    <row r="4" spans="1:6" ht="18" x14ac:dyDescent="0.2">
      <c r="D4" s="19" t="s">
        <v>1060</v>
      </c>
    </row>
    <row r="5" spans="1:6" x14ac:dyDescent="0.2">
      <c r="D5" t="str">
        <f>+'Indicadores Gestión'!E6</f>
        <v>Versión Nro. 2 - Junio de 2025</v>
      </c>
    </row>
    <row r="7" spans="1:6" ht="24.75" customHeight="1" x14ac:dyDescent="0.2">
      <c r="A7" s="39" t="s">
        <v>1061</v>
      </c>
      <c r="B7" s="39" t="s">
        <v>1062</v>
      </c>
      <c r="C7" s="43" t="s">
        <v>1063</v>
      </c>
      <c r="D7" s="39" t="s">
        <v>1064</v>
      </c>
      <c r="F7" s="38"/>
    </row>
    <row r="8" spans="1:6" ht="30.75" customHeight="1" x14ac:dyDescent="0.2">
      <c r="A8" s="40">
        <v>1</v>
      </c>
      <c r="B8" s="41">
        <v>45658</v>
      </c>
      <c r="C8" s="40" t="s">
        <v>1065</v>
      </c>
      <c r="D8" s="81" t="s">
        <v>1065</v>
      </c>
      <c r="F8" s="38"/>
    </row>
    <row r="9" spans="1:6" ht="30.75" customHeight="1" x14ac:dyDescent="0.2">
      <c r="A9" s="256">
        <v>2</v>
      </c>
      <c r="B9" s="259">
        <v>45778</v>
      </c>
      <c r="C9" s="40" t="s">
        <v>1066</v>
      </c>
      <c r="D9" s="42" t="s">
        <v>1067</v>
      </c>
      <c r="F9" s="38"/>
    </row>
    <row r="10" spans="1:6" ht="170.25" customHeight="1" x14ac:dyDescent="0.2">
      <c r="A10" s="257"/>
      <c r="B10" s="260"/>
      <c r="C10" s="40" t="s">
        <v>1068</v>
      </c>
      <c r="D10" s="48" t="s">
        <v>1088</v>
      </c>
      <c r="F10" s="38"/>
    </row>
    <row r="11" spans="1:6" ht="124.5" customHeight="1" x14ac:dyDescent="0.2">
      <c r="A11" s="258"/>
      <c r="B11" s="261"/>
      <c r="C11" s="40" t="s">
        <v>1069</v>
      </c>
      <c r="D11" s="42" t="s">
        <v>1070</v>
      </c>
      <c r="F11" s="38"/>
    </row>
    <row r="12" spans="1:6" x14ac:dyDescent="0.2">
      <c r="B12" s="38"/>
      <c r="C12" s="38"/>
      <c r="D12" s="38"/>
      <c r="E12" s="38"/>
      <c r="F12" s="38"/>
    </row>
    <row r="13" spans="1:6" x14ac:dyDescent="0.2">
      <c r="B13" s="38"/>
      <c r="C13" s="38"/>
      <c r="D13" s="38"/>
      <c r="E13" s="38"/>
      <c r="F13" s="38"/>
    </row>
    <row r="14" spans="1:6" x14ac:dyDescent="0.2">
      <c r="B14" s="38"/>
      <c r="C14" s="38"/>
      <c r="D14" s="38"/>
      <c r="E14" s="38"/>
      <c r="F14" s="38"/>
    </row>
  </sheetData>
  <sheetProtection algorithmName="SHA-512" hashValue="k2HKlTLDjjNthI4+7C41TrfxuCAIExexMfljKcvvSuHrWf9zvJXLsBiQQI5I6G5GGndUHtNw0FLklLhuCg5+Zw==" saltValue="wJD97ukFj9MEA9kMWOTajg==" spinCount="100000" sheet="1" objects="1" scenarios="1"/>
  <mergeCells count="3">
    <mergeCell ref="D3:E3"/>
    <mergeCell ref="A9:A11"/>
    <mergeCell ref="B9:B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Metas proyectos inversión</vt:lpstr>
      <vt:lpstr>Presupuesto Inversión</vt:lpstr>
      <vt:lpstr>Indicadores Gestión</vt:lpstr>
      <vt:lpstr>POA_2025_SDP</vt:lpstr>
      <vt:lpstr>Resumen</vt:lpstr>
      <vt:lpstr>Tabla_dinamica</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LINARES</dc:creator>
  <cp:keywords/>
  <dc:description/>
  <cp:lastModifiedBy>Virginia Viracacha Viracacha</cp:lastModifiedBy>
  <cp:revision/>
  <dcterms:created xsi:type="dcterms:W3CDTF">2025-01-29T02:07:54Z</dcterms:created>
  <dcterms:modified xsi:type="dcterms:W3CDTF">2025-06-10T20:37:16Z</dcterms:modified>
  <cp:category/>
  <cp:contentStatus/>
</cp:coreProperties>
</file>