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zap\Desktop\"/>
    </mc:Choice>
  </mc:AlternateContent>
  <bookViews>
    <workbookView xWindow="0" yWindow="0" windowWidth="19368" windowHeight="8208"/>
  </bookViews>
  <sheets>
    <sheet name="Anexo 1 Informe 2022 " sheetId="1" r:id="rId1"/>
  </sheets>
  <definedNames>
    <definedName name="_xlnm._FilterDatabase" localSheetId="0" hidden="1">'Anexo 1 Informe 2022 '!$A$5:$BU$151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1" l="1"/>
  <c r="I105" i="1"/>
  <c r="G105" i="1"/>
  <c r="I104" i="1"/>
  <c r="I103" i="1"/>
  <c r="I102" i="1"/>
  <c r="I101" i="1"/>
  <c r="G101" i="1"/>
  <c r="I100" i="1"/>
  <c r="G100" i="1"/>
  <c r="I98" i="1"/>
  <c r="G96" i="1"/>
  <c r="G94" i="1"/>
  <c r="I85" i="1"/>
  <c r="I84" i="1"/>
  <c r="G84" i="1"/>
  <c r="G82" i="1"/>
  <c r="G76" i="1"/>
  <c r="G75" i="1"/>
  <c r="G74" i="1"/>
  <c r="G73" i="1"/>
  <c r="G56" i="1"/>
  <c r="G44" i="1"/>
  <c r="I43" i="1"/>
  <c r="G43" i="1"/>
  <c r="I42" i="1"/>
  <c r="G42" i="1"/>
  <c r="I41" i="1"/>
  <c r="F41" i="1"/>
  <c r="I40" i="1"/>
  <c r="G40" i="1"/>
  <c r="G39" i="1"/>
  <c r="I31" i="1"/>
  <c r="I27" i="1"/>
  <c r="H27" i="1"/>
  <c r="G27" i="1"/>
  <c r="I25" i="1"/>
  <c r="G21" i="1"/>
  <c r="G14" i="1"/>
</calcChain>
</file>

<file path=xl/sharedStrings.xml><?xml version="1.0" encoding="utf-8"?>
<sst xmlns="http://schemas.openxmlformats.org/spreadsheetml/2006/main" count="1475" uniqueCount="941">
  <si>
    <t xml:space="preserve">Anexo. 1 Excel Seguimiento PAPPLGBTI 1er y 2do semestre 2022 </t>
  </si>
  <si>
    <t>Producto</t>
  </si>
  <si>
    <t>Indicador Producto</t>
  </si>
  <si>
    <t>Fecha de inicio</t>
  </si>
  <si>
    <t>Fecha de finalización</t>
  </si>
  <si>
    <t>Meta 2022</t>
  </si>
  <si>
    <t>Meta 2023</t>
  </si>
  <si>
    <t>Meta de producto Final</t>
  </si>
  <si>
    <t>Costo Estimado 2022</t>
  </si>
  <si>
    <t>Recurso disponible 2022</t>
  </si>
  <si>
    <t xml:space="preserve">Sector Responsable </t>
  </si>
  <si>
    <t xml:space="preserve">Entidad Responsable </t>
  </si>
  <si>
    <t>Periodicidad de medición del indicador</t>
  </si>
  <si>
    <t>Avance Cuantitativo 1er Semestre 2022</t>
  </si>
  <si>
    <t>Avance Cuantitativo Segundo Semestre 2022</t>
  </si>
  <si>
    <t>Total cumplimiento meta 2022</t>
  </si>
  <si>
    <t>Semaforo</t>
  </si>
  <si>
    <t>Avance Cualitativo 1er Semestre 2022</t>
  </si>
  <si>
    <t>Avance Cualitativo 2do Semestre 2022</t>
  </si>
  <si>
    <t>Avance implementación enfoques 1er Semestre 2022</t>
  </si>
  <si>
    <t>Avance implementación enfoques 2do Semestre 2022</t>
  </si>
  <si>
    <t>Recursos ejecutados 2022 1er Semestre</t>
  </si>
  <si>
    <t>Recursos ejecutados 2022 2do Semestre</t>
  </si>
  <si>
    <t>Avance cualitativo información financiera 2022</t>
  </si>
  <si>
    <t>1.1.1 Lineamiento tecnico que incorpore el enfoque diferencial por orientación sexual e identidad de género para la prestación de servicios psicosociales de la SDIS.</t>
  </si>
  <si>
    <t>Porcentaje de avance en el diseño e implementación del lineamiento técnico que incorpora el enfoque diferencial por orientación sexual e identidad de género para la prestación de servicios psicosociales de la SDIS.</t>
  </si>
  <si>
    <t>Sector Social</t>
  </si>
  <si>
    <t>Secretaría de Integraciòn Social</t>
  </si>
  <si>
    <t>Trimestral</t>
  </si>
  <si>
    <t>La Subdirección para Asuntos LGBTI ha avanzado en la revisión del lineamiento técnico para la prestación del servicio de atención psicosocial en aras de incorporar elementos que den cuenta de la transversalización del enfoque diferencial por orientación sexual e identidad de género con perspectiva interseccional en la atención psicosocial brindada a participantes de los servicios de la Secretaría Distrital de Integración Social. 
Durante el segundo trimestre de la vigencia 2022 se realizó una mesa de trabajo con el equipo psicosocial de la Subdirección para Asuntos lGBTI para la revisión del lineamiento. Así mismo, se avanza en la elaboración conjunta y colaborativa del documento  Lineamiento tecnico que incorpore el enfoque diferencial por orientación sexual e identidad de género para la prestación de servicios psicosociales de la SDIS.</t>
  </si>
  <si>
    <t>La Subdirección para Asuntos LGBTI avanza en la elaboración conjunta del documento, la cual se encuentra en fase de diseño, no se logra cumplir el 8% de lo programado para la vigencia 2022 debido a que el documento debe pasar por la revisión metodológica de la líder SIG y aprobación de la subdirectora para asuntos LGBTI para ser oficializada en mapa de procesos.</t>
  </si>
  <si>
    <t>DDHH: se fundamenta en la Carta Constitucional y en tratados y convenios internacionales; se concibe como la mejor forma para la concreción o materialización real de los derechos y la atención a grupos marginados de manera integral, interdependiente y complementaria, que involucran a las personas de los sectores sociales LGBTI.
Género:  Las acciones afirmativas que subyacen a la implementación del Modelo de Atención para la población LGBTI, deben responder a la necesidad de integrar la perspectde género y establecer bases para su consolidación.  
Territorial: La dinámica territorial poblacional toma una relevancia en la búsqueda de formas de convivencia y de integración en la diferencia, a través de la planeación del territorio. Hay incidencia en la disminución de la discriminación desde su participación en la planeación territorial.
Diferencial: de acuerdo a las condiciones de vulnerabilidad e interseccionalidades permitiendo visibilizar, identificar y reconocer condiciones y situa
nes particulares y colectivas de la desigualdad, fragilidad, vulnerabilidad, discriminación o exclusión de las personas o grupos humanos que son sujeto de especial protección constitucional</t>
  </si>
  <si>
    <t>El avance presupuestal se encuentra calculado teniendo en cuenta el avance fisico del producto, presupuesto relacionado con el Talento Humano del proyecto de inversion 7756</t>
  </si>
  <si>
    <t>1.1.2  Modelo de inclusión social y transversalización que permita la  vinculación de personas de los sectores sociales LGBTI en vulnerabilidad  a la oferta de servicios sociales de la SDIS formulado y en implementacion</t>
  </si>
  <si>
    <t>Porcentaje del seguimiento al diseño e implementación de un modelo de inclusión social para las personas de los sectores LGBTI</t>
  </si>
  <si>
    <t>Anual</t>
  </si>
  <si>
    <t>N/A</t>
  </si>
  <si>
    <t xml:space="preserve">Se realizó la consolidación de los aportes para la formulación del modelo de inclusión.
Se realizó una mesa de trabajo con las personas que coordinan las unidades operativas y el servicio social Unidad Contra la Dicriminación, espacio que permitió socializar los avances del Documento borrador Modelo de Inclusión Social para Personas de los Sectores Sociales LGBTI, los que consistieron principalmente en la armonización con los lineamientos teóricos, conceptuales y operativos de la Dirección para la Inclusión y las Familias. Así mismo, se aporta el avance del Documento borrador Modelo de Inclusión Social para Personas de los Sectores Sociales LGBTI.
</t>
  </si>
  <si>
    <t>A la fecha del 21 de diciembre del 2022, se aprueba el Modelo de Inclusión Social por MESA GIS, el cual se ha venido desarrollando e implementando en las casas LGBTI desde los diferentes componentes del modelo. Con esto se da por finalizada la fase de diseño, empezando con la fase de implementación en el primer trimestre del 2023. 
Durante la vigencia 2022 el modelo de inclusión social, pasó por dos fases de diseño, las cuales estuvieron sujetas a las observaciones y subsanaciones realizadas por
dos fases de diseño, las cuales estuvieron sujetas a las observaciones y subsanaciones realizadas por la PREMESA GIS y MESA GIS. De igual forma, debido a los componentes de desarrollo de las unidades operativas, el modelo de inclusión social, ya se habia venido implementando desde las casas LGBTI y sus componentes de desarrollo y actividades</t>
  </si>
  <si>
    <t>La subdirección para Asuntos LGBTI implemento el enfoque diferencial por orientación sexual e identidad de género con perspectiva interseccional acorde a la Resolución 2210 de 202, en especial con perspectiva de discapacidad, étnica, género acorde a los comprimisos suscritos por esta con otras políticas públicas.</t>
  </si>
  <si>
    <t>DDHH: Asegurar condiciones básicas de inclusión y bienestar que permitan a las personas de las comunidades LGBTI, sus familias, redes de apoyo y afecto, ser sujetos de derechos, y a partir de las dotaciones sociales, cerrar las brechas de inequidad existentes en la ciudad.
Diferencial: reconocer las múltiples vulnerabilidades que enfrentan las personas de los sectores sociales LGBTI por su condición o por situaciones de marginalidad, inequidad y exclusión, en detrimento de su ciudadanía y su calidad de vida.
Género: Se reconocen los procesos sociales que permitan generar  políticas, planes, programas y proyectos, que reconozcan e interpreten la diversidad.
Territorial: comprender el territorio como una construcción social, que tiene particularidades que no solo se derivan de los aspectos biofísicos sino también de las relaciones que sobre él se construyen.</t>
  </si>
  <si>
    <t>Proyecto de inversión 7756 Avance presupuestal relacionado con el Talento humano de la Meta 1 y Meta 3</t>
  </si>
  <si>
    <t>1.1.3 Procesos de sensibilización y cualificación en todos los servicios de primera infancia, infancia y adolescencia con enfoque diferencial por orientación sexual e identidad de género para la vivencia de la sexualidad de una manera libre y autónoma en niñas niños y adolescentes</t>
  </si>
  <si>
    <t>Nùmero de procesos de sensibilización y cualificación en todos los servicios de primera infancia, infancia y adolescencia con enfoque diferencial por orientación sexual e identidad de género que contribuyan a la vivencia de la sexualidad de una manera libre y autónoma</t>
  </si>
  <si>
    <t>SDIS</t>
  </si>
  <si>
    <t>Hasta el momento se ha realizado,1 jornada para la planeación y la elboració de la ficha técnica que se desarrollará en los encuentros a realizar y  2 procesos de  sensibiliación y cualificación con enfoque diferencial por orientación sexual e identidad de género,dirigidos a el talento humano que hace parte de de los servicios de primera infancia, infancia y adolescencia.</t>
  </si>
  <si>
    <t>Durante el año 2022, la subdirección para la infancia adelantó en total 9 encuentros de sensibilización y cualificación para transformar imaginarios y fortalecer temáticas relacionadas con orientacion sexual y equidad de género,en estos encuentros participaron 176 servidoras y servidores públicos</t>
  </si>
  <si>
    <t>Hablar de diversidad sexual es hablar de la humanidad; es hablar de todas las personas desde el rasgo propio de cada una, desde su identidad, desde ese conjunto de características que hacen a cada persona única y difrente de la otra. Por ello, cuando hablamos de diversidad sexual nos referimos a todas las orientaciones sexuales, identidades y expresiones de género y diversidades corporales, desde una visión amplia respecto de los estereotipos sociales establecidos. 
Hablar de diversidad sexual implica dar sentido y visibilidad a emociones, sentimientos, expresiones e identidades que de otra manera se mantienen ocultas. Es descontracturar estructuras que pongan en jaque la hegemonía binaria y heterosexual y, sobre todo, hablar ayuda a derribar mitos a partir de información y conocimiento certero. Se habla mucho de la diversidad sexual, y más precisamente se piensa que la diversidad sexual se trata de todo aquello que no es heterosexual. Pero, en realidad, la diversidad sexual incluye la heterosexualidad. Todas las personas somos parte de la diversidad sexual. Desarrollar encuentros con el talento humano que hace parte de la Subdirección para la infancia aporta a garantizar transformaciones sociales que se han presentado durante decadas frente a las orientaciones sexuales e identidades de genero; los encuentros que se realizaran buscan promover experiencias en busca de la igualdad de oportunidades, la no discriminación, generar ambientes de respeto, sanos y equilibrados, en el que se pueda ejercer los derechos, cumplir con las obligaciones y prevenir el hostigamiento sexual,entre otros,aportando en gran medida a la transformación de imaginarios desde  la primera infancia.</t>
  </si>
  <si>
    <t>DDHH:El esquema tradicional de la educación encargada de la trasmisión de ideales, valores y cultura, en la que el control de los cuerpos impone rigidez, los espacios de encuentro están delimitados y el conflicto se oculta o se excluye, ha dado paso a una flexibilización progresiva donde las relaciones de enseñanza-aprendizaje están permeadas por la promoción del reconocimiento: ya sea de las diferencias en los estilos de aprendizaje, en las necesidades educativas o en los modos de relación. Lentamente, la educación ha cedido en sus tendencias homogeneizantes. Ello se debe, en buena medida, a la aparición de estrategias pedagógicas diversas, el uso de las tecnologías de información y comunicación en los procesos educativos y de discursos alternativos sobre la educación.
Diferencial:Con la intervención de políticas distritales, las actoras y los actores vinculados al proceso formativo se amplía la mirada que se tiene, aportando así a la transformación de imaginarios frente a las orientaciones sexuales e identidades de género, es así como la subdirección para la infancia aporta a través de sensibilizaciones y cualificaciones a el cambio de esas miradas desde la primera infancia; en los encuentros que se adelantaron en el 2022 se contó con la participación de 176
personas, 35 que se reconocen como hombres y 131 mujeres.
Los 9 encuentros que se realizaron, se adelantaron con algunos de los equipos territoriales de las localidades de:  
•        San Cristóbal
•        Kennedy
•        Suba
•        Bosa
•        Ciudad Bolivar
•        4 encuentros con profesionales de nivel central.</t>
  </si>
  <si>
    <t>Fuente Otros Distritos</t>
  </si>
  <si>
    <t>1.1.4 Procesos de sensibilización en enfoque diferencial por orientación sexual e identidad de género dirigidos a los equipos territoriales de la Subdirección para la Vejez para la eliminación de barreras de acceso y permanencia de las personas de los sectores LGBTI.</t>
  </si>
  <si>
    <t>Número de procesos de sensibilización a los equipos territoriales de la Subdirección para la Vejez en enfoque de identidades de género y orientación sexual</t>
  </si>
  <si>
    <t>Durante el primer semestre de 2022, se avanza en la elaboración de la ficha técnica y en la implementación de procesos de sensibilización y cualificación de los equipos de la Subdirección para la Vejez de la Secretaría Distrital de Integración Social, para brindar orientación sobre los diferentes enfoques diferenciales en la atención de las personas mayores y teniendo presente la Resolución 2210 de diciembre de 2021, "Por medio de la cual se adopta e implementa la metodología para incorporar los enfoques poblacional-diferencial y de género en los instrumentos de planeación del Distrito Capital". Como parte del desarrollo de estos procesos se ha incorporado el enfoque de identidades de género y orientación sexual.</t>
  </si>
  <si>
    <t>Durante la vigencia, se realizaron en total 10 procesos de sensibilización sobre enfoque diferencal con los equipos territoriales del Proyecto 7770 "Compromiso con el envejecimiento activo y una Bogotá Cuidadora e Incluyente", para brindar orientación sobre los diferentes enfoques diferenciales en la atención de las personas mayores y teniendo presente la Resolución 2210 de diciembre de 2021.
El 22 de julio de 2022 en el marco de la asistencia técnica realizada sobre el lineamiento de la modalidad de Cuidado transitorio, se realizó capacitación al equipo de coordinadores de estos centros en relación a la adopción del Plan de Atención Institucional con el fin que se pueda reconocer las vulnerabilidades y necesidades de las personas mayores que hacen parte de los sectores sociales LGBTI, para que en el marco de la prestación del servicio se realicen los ajustes razonables y se desarrollen acciones en pro de contribuir a una vida libre de discriminaciones y se preste atención integral con enfoque diferencial.
Se realizaron diferentes procesos de sensibilización con los equipos territoriales del Proyecto 7770 al respecto de temas del enfoque diferencial relacionados con la identidad de género y las orientaciones sexuales diversas en la vejez; de la misma manera, se brindó acompañamiento y direccionamiento técnico a los equipos de las unidades operativas del servicio social Centro Día para la realización de actividades relacionadas con la visibilización de la Política Pública Social LGBTI, Identidaddes de Género y Orientaciones Sexuales con las personas mayores participantes.
- Suba: Se realizaron 4 actividades (talleres-sensibilizaciones) sobre identidades de género y orientaciones sexuales diversas en la vejez, con el equipo local del proyecto 7770 y con el apoyo de la referente del LGBTI de la Subdirección local de Suba, en el Comité Operativo Local de Envejecimiento y Vejez COLEV, también se abordó el tema donde participaron algunos profesionales de la Subdirección Local para la Integración Social y de la Alcaldia Local de Suba.
- Santafe- La Candelaria: Se realizó una (1) actividad de sensibilización frente a los imaginarios adversos frente a las personas mayores de los sectores sociales LGBTI; dicha jornada fue desarrollada el 17 de agosto de 2022, en acompañamiento con la Secretaría Distrital de la Mujer.
-Usaquén: En el Comité Operativo Local de Envejecimiento y Vejez COLEV del 19 de Julio de 2022 se articuló con la referente de Salud de la Estretegia de mantenimiento de la salud para personas Trans de los Centros de Escucha de las Redes de Centro Oriente, Norte y Sur Occidente, sensibilización en la  atención a la diversidad sexual y de género.
-Kennedy: El 19 de junio de 2022 se llevó a cabo el foro sobre diversidad sexual y de género en la vejez.
- Los Mártires: Se realizó un (1) proceso de cualificación en enfoque diferencial de género y nuevas masculinidades en el Comité Operativo Local de Envejecimiento y Vejez COLEV, el día 15 de noviembre de 2022 en articulacion con la Subdirección para Asuntos LGBTI y el Centro de Atenciión Integral para la Diversidad Sexual y de Género CAIDSG, para que fuese replicado poseriormente con los equipos de trabajo correspondientes.
-Kennedy: En  el marco del Comité Operativo Local de Envejecimiento y Vejez COLEV del mes de octubre, se realizó un (1) proceso de sensibilización dirigido a la población mayor participante de esta instancia, al respecto de Identidades de género y orientaciones sexuales diversas en la vejez, proceso que se articuló con la Subdirección para Asuntos LGBT.</t>
  </si>
  <si>
    <t>Durante el primer semestre de 2022, se desarrollan procesos de sensibilización y cualificación de los equipos de la Subdirección para la Vejez de la Secretaría Distrital de Integración Social, para brindar orientación sobre los diferentes enfoques diferenciales en la atención de las personas mayores y teniendo presente la Resolución 2210 de diciembre de 2021, "Por medio de la cual se adopta e implementa la metodología para incorporar los enfoques poblacional-diferencial y de género en los instrumentos de planeación del Distrito Capital". Como parte de estos procesos se incorporó el enfoque de identidades de género y orientación sexual.</t>
  </si>
  <si>
    <t>Género: Se favoreció la apropiación conceptual  sobre identidades de género y orientaciones sexuales diversas en la vejez y se resaltó la relevancia de comprender y transversalizar el enfoque de género como punto de partida para el reconocimiento de los derechos de las personas mayores, con la finalidad de generar escenarios que fortalezcan sus capacidades mediante la atención integral del Proyecto 7770.
Diferencial.poblacional: Se reconoció y socializó la Política Pública LGBTI y sobre Identidades de Género y Orientaciones Sexuales con los equipos territoriales del proyecto 7770, posibilitando la apropiación del enfoque diferencial. De igual modo, se enfatizó en el reconocimiento  de esta población como sujetos activos de derechos, lo cual es indispensable para la garantía de una atención integral con calidad y oportunidad.
Reconocimiento de la Política Pública LGBT, en el marco de la garantía de los derechos de las personas mayores  LGTBI.
DDHH: Se avanza en la implementación de los enfoque de Derechos Humanos, diferencial y poblacional mediante el reconocimiento de los derechos de las Personas Mayores y particularmente en el aporte a la garantía de los derechos de las personas mayores pertencientes a los sectores LGBT, a través de las diferentes sensibilizaciones reportadas.</t>
  </si>
  <si>
    <t>Proyecto de inversión 7770
Se presenta el avance de la ejecución financiera para el cuarto trimestre y para el cierre de la vigencia 2022, teniendo en cuenta el talento humano empleado para la realización de los procesos de sensibilización con los equipos territoriales.</t>
  </si>
  <si>
    <r>
      <t>1.1.5 Informes sobre la implementación del enfoque diferencial bajo las variables de orientación sexual e identidad de género en las modalidades de atención</t>
    </r>
    <r>
      <rPr>
        <b/>
        <sz val="10"/>
        <color theme="1"/>
        <rFont val="Arial Narrow"/>
        <family val="2"/>
      </rPr>
      <t xml:space="preserve"> </t>
    </r>
    <r>
      <rPr>
        <sz val="10"/>
        <color theme="1"/>
        <rFont val="Arial Narrow"/>
        <family val="2"/>
      </rPr>
      <t>día y noche para personas habitantes de calle y en alto riesgo de estarlo de 29 años en adelante.</t>
    </r>
  </si>
  <si>
    <t>Número de informes sobre la implementación del enfoque diferencial bajo variables de orientación sexual e identidad de género en las modalidades de atención para personas habitantes de calle y en alto riesgo de estarlo de 29 años en adelante.</t>
  </si>
  <si>
    <t xml:space="preserve">El reporte para este tiempo se presenta en fase de consolidación con la recopilación del estado del arte y revisión documental dentro de la Subdirección para la Adultez, esto de la mano con la compilación de los insumos de las acciones afirmativas y que son complemento de como la caja de herramientas.  </t>
  </si>
  <si>
    <t>Se realiza el cumplimiento total del producto a partir de la elaboración y entrega del informe anual sobre la implementación del enfoque diferencial por orientaciones sexuales e identidades de género diversas en las modalidades de atención del Proyecto 7757.</t>
  </si>
  <si>
    <t xml:space="preserve">Derechos Humanos: La implementación para esta variable con enfoque en D.D.H.H permitió de alguna manera garantizar a todos los y los ciudadanos habitantes de calle que en un documento se analice la efectiva aplicación  de los derechos, en este caso para las personas de los sectores LGTBI.
Género: Las y los ciudadanos habitantes de calle en sus diversidades a través de los talleres y acciones afirmativas se planeó como pensarse en la focalización de atención y   la oferta institucional que se tiene en la unidad operativa con resultados de la mano con la meta 3 del proyecto 7757.  
Territorial: Este informe permitirá como  plantear para todas las localidades la garantía de los derechos de la mano con  la oferta institucional en el territorio. 
Diferencial: se plantea como enfoque el análisis de planes de atención individual y ver como se fortalece ese ejercicio.
</t>
  </si>
  <si>
    <t>DDHH: Durante el desarrollo de las acciones correspondientes al plan de trabajo establecido para la construcción del informe anual de implementación del enfoque diferencial por orientaciones sexuales e identidades de género diversas, se estableció la importancia de comprender desde el marco de los derechos humanos el papel de la PPLGBTI para la transformación de las situaciones de vulnerabilidad y discriminación que impiden el goce efectivo de los derechos por parte de la población. Así mismo, la comprensión de las experiencias de vida de las personas habitantes de calle pertenecientes a los sectores sociales LGBTI para orientar la atención y abordaje de esta población en lógica de responder a las necesidades manifiestas relacionadas al acceso a los derechos fundamentales para dignificar la vida de las personas usuarias de los servicios. Siendo así, se establecieron espacios de cualificación a los equipos profesionales para identificar los derechos priorizados en la PPLGBTI para la atención a la población.
Diferencial: En cuanto al enfoque diferencial, fue relevante plantear reflexiones frente a la atención desde un enfoque interseccional para comprender los cruces entre las orientaciones sexuales e identidades de género diversas con la situación de habitabilidad en calle o riesgo de habitar calle. De esta forma, uno de los principales logros de la vigencia fue el posicionamiento de la experiencias de vida transmasculinas y no binarias, teniendo como punto de partida las dificultades y necesidades identificadas en la atención a estos grupos poblacionales. De igual manera, se abordaron herramientas técnicas para la comprensión de las categorias de análisis del enfoque diferencial por orientaciones sexuales e identidades de género diversas.
Género: Se articula con SDMujer para establecer acciones conjuntas vinculadas a la transformación de brechas de género en la población, desde el abordaje de la Estrategia Distrital de Cuidado Menstrual.
Territorial: En cuanto al enfoque territorial desde las acciones avanzadas con los equipos profesionales se establecieron una serie de fichas técnicas que responden a los distintos tipos de servicios que se prestan desde el Proyecto 7757, donde se tiene en cuenta que la población que accede a cada modalidad presenta distintas formas de relacionarse con el espacio y principalmente con la habitabilidad en calle, de ahí que se establezca distintos tipos de umbral para cada unidad operativa, por lo que las acciones guardan profunda relación con las dinámicas territoriales de la población así como con las diferencias por situación de calle.</t>
  </si>
  <si>
    <t xml:space="preserve">Proyecto de inversión 7757
Para este periodo se avanzó en la ejecución del 100 % de la meta programada para el año 2022. Este producto apunta  a la meta 5 del Proyecto 7757 "Implementación de estrategias y servicios integrales para el abordaje del fenómeno de habitabilidad en calle en Bogotá".se aclara que la fuente de financiacion del contrato que atiende CHC es OTROS DISTRITOS
</t>
  </si>
  <si>
    <t xml:space="preserve">1.1.6 Encuentros de experiencias de vida LGBTI sobre envejecimiento y vejez para el fortalecimiento de la prestación de los servicios a las personas mayores de los sectores LGBTI </t>
  </si>
  <si>
    <t xml:space="preserve">Número de encuentros de experiencias de vida LGBTI sobre envejecimiento y vejez </t>
  </si>
  <si>
    <t xml:space="preserve">Durante el primer semestre de 2022 se avanzó en la elaboración de la ficha técnica del encuentro que se realizará en el marco de la marcha del orgullo gay (celebración en junio que se hará en julio). A partir de esta ficha, durante el segundo trimestre de 2022 se avanzó en el alistamiento y la planeación del encuentro que contará con la participación de mujeres trans mayores. </t>
  </si>
  <si>
    <t xml:space="preserve">Durante la vigencia se reportó la realización de las siguientes actividades: 01 de julio. Taller de encuentro de experiencias de vida LGBTI sobre envejecimiento y vejez a través del cual se buscó identificar y construir puentes para reconocer la diversidad del proceso  de envejecimiento de los sectores LGBTI y particularmente de las personas trans. El 07 de julio se realizó la mesa preparatoria sobre la segundo encuentro con mujeres trans. El 19 de julio se desarrolló el II Encuentro con mujeres mayores trans y personas mayores de los sectores LGBTI y Mesa  técnica para la revisión y actualización de las orientaciones para la incorporación enfoque diferencial (Orientación sexual e identidades de género). El 16 de noviembre de 2022, se realizó el Encuentro de liderazgos y conquistas de las Vejeces Diversas, en donde participaron en total 94 personas. </t>
  </si>
  <si>
    <t>Durantel el primer semestre de 2022, se identifica la necesidad y la oportundad de planear un encuentro de experiencias de vida LGBTI sobre envejecimiento y vejez en el marco de la marcha del orgullo gay, reconociendo las diversidades en las identidades de género y orientaciones sexuales de las personas mayores. De esta manera, se avanza con el alistamiento y la definición de la metodología para el desarrollo de un encuentro de mujeres mayores trans, intersexuales, y/o homosexuales de las localidades de Santa Fe, Los Mártires, Barrios Unidos, etc.</t>
  </si>
  <si>
    <t>DDHH: se avanzó en la implementación del enfoque mediante la promoción del respeto y la garantía de los derechos de las personas mayores pertenecientes a los sectores LGBTI, mediante el reconocimiento y la visibilización de la Política LGBTI, Identidades de Género y Orientaciones Sexuales.
Género: Se avanzó en la implementación del enfoque mediante el reconocimiento de las identidades de género diversas en la vejez, exaltando las conquistas y los liderazgos que se han logrado desde el trabajo de los sectores sociales LGBTI.
Diferencial-poblacional: Se reconoce la diversidad de la población de personas mayores, en términos del enfoque diferencial, reconociendo las particulades relacionadas a las orientaciones sexuales e identidades de género diversas en la vejez, y la garantía de los derechos de la población perteneciente a estos sectores sociales.
 Se avanza en la implementación del enfoque desde el reconocimiento del grupo etario de la vejez en la población de personas mayores pertenecientes a los sectores LGBTI, teniendo en cuenta los derechos propios de las personas mayores.</t>
  </si>
  <si>
    <t>Proyecto de inversión 7770
Se presenta el avance de la ejecución financiera para el cuarto trimestre y para el cierre de la vigencia 2022, teniendo en cuenta el talento humano empleado para la realización de los encuentros de experiencias llevados a cabo durante el periodo reportado, la preparación de los mismos y su ejecución.
Los costos de la ejecución de esta actividad son menores a los valores proyectados, dado que se logró cumplir el objetivo con eficiencia gracias a la gestión realizada para la consecución del espacio donde se desarrolló el evento en la Universidad Santo Tomás y de los equipos audiovisuales utilizados ese día en el evento, los cuales no generaron ningún costo adicional.</t>
  </si>
  <si>
    <t>1.1.7 Sensibilización en enfoque diferencial por orientación sexual e identidad de género dirigida al talento humano del proyecto para la eliminación de barreras de acceso y permanencia de las personas de los sectores LGBTI en los servicios de discapacidad.</t>
  </si>
  <si>
    <t>Número de sensibilizaciones en enfoque diferencial por orientación sexual e identidad de género dirigidas al talento humano del proyecto de discapacidad de la SDIS para la eliminación de barreras de acceso y permanencia de las personas de los sectores LGBTI en los servicios que ofrece.</t>
  </si>
  <si>
    <t>Secretaría de Integración Social</t>
  </si>
  <si>
    <t xml:space="preserve">Se han llevado a cabo 2 sensibilizaciones, 1 con el equipo técnico de crecer, otra, con el equipo técnico de la Estrategia Territorial. Participaron 44 personas en las dos jornadas. 
Se llevó a cabo una reunión con planeación y el equipo de LGBTI donde se definió los equipos que se iban a sensibilizar, así mismo se definició la ficha técnica que se iba a desarrollar en cada una de las jornadas. 
Luego de definidios los servicios a capacitar, se realizaron los respectivos acercamientos para generar las agendas en cada una de las modalidas. 
Se han llevado a cabo 2 sensibilizaciones, 1 con el equipo técnico de crecer, otra, con el equipo técnico de la Estrategia Territorial. Participaron 44 personas en las dos jornadas. </t>
  </si>
  <si>
    <t>El talento humano de la subdirección para la discapacidad, tuvo programadas 4 jornadas de sensibilización, de las cuales se llevaron a cabo 3 sesiones a diferentes modalidades de los servicios.</t>
  </si>
  <si>
    <t xml:space="preserve">El desarrollo de los 4 ejercicios de sensiblización incluyó un enfoque de derechos para fortalecer desde la atención en las diferentes modalidades de servicio la garantia de derechos de las personas con descapacidad y orientaciones sexuales diversas. 
A través del enfoque diferencial y territorial son importantes para identificar las necesidades para poder dar una atención de manera diferenciada a la población que se ha sentido vulenrada en los diferentes grupos y sectores de la sociedad. </t>
  </si>
  <si>
    <t>Derechos humanos: Para el cuarto trimestre de la vigencia 2022, se tuvo proyectada una jornada de sensibilización al talento humano de la modalidad del servicio de Integrarte Interno, desafortunadamente, no se realizó esta acción de sensibilización, debido a contingencias y cambios en el personal de la subdirección, por tal motivo se reprogramará para el primer trimestre de la vigencia 2023.
Diferencial:La Subdirección para la discapacidad, responde y garantiza el derecho al enfoque diferencial de cada sector poblacional, que para el caso del desarrollo del producto, corresponde a la sensibilización dirigida al talento humano del proyecto de inversión 7771 que hace parte de la Subdirección, para comprender el enfoque diferencial por orientación sexual.
Territorial: El equipo de políticas públicas de la subdirección para la discapacidad, ha adelantado acciones de trabajo de campo en las diferentes modalidades de cada una de las localidades, de los servicios de la Subdirección para la Discapacidad.
Género: En las diferentes actividades del plan de acción, se realiza la atención tanto a hombres como a mujeres, de manera independiente de su orientación sexual, fortaleciendo la inclusión y su proyecto de vida. En caso de identificar situaciones de discriminación por identificad de género, se realiza la articulación con los CAIDGS para generar apoyos que permitan la superación de dicha condición.
De esta manera, la Subdirección para la discapacidad garantizó la participación de la igualdad de género, en el marco del Decreto 1418 de 2018, donde menciona que la Alta Instancia de Género de Gobierno, tendrá por objeto coordinar, armonizar, concertar, impulsar y hacer seguimiento a la implementación y transversalización del enfoque de género.</t>
  </si>
  <si>
    <t>Proyecto de inversión 7771
El recurso que estaba destinado para este producto, está asociado a la meta 4 del proyecto 7771 de la Subdirección para la Discapacidad. Este presupuesto se ejecutó en un 75% durante los tres primeros trimestres de la vigencia 2022.</t>
  </si>
  <si>
    <t xml:space="preserve">1.1.8 Sensibilizaciones a servidores/as de la red Cade para la atención de las personas de los sectores LGBTI con enfoque diferencial por orientación sexual e identidad de género. </t>
  </si>
  <si>
    <t>Porcentaje de avance en las sensibilizaciónes de los/as servidores/as de la red Cade en los enfoques de la política pública LGBTI.</t>
  </si>
  <si>
    <t>Gestión Pública</t>
  </si>
  <si>
    <t>Secretaría General</t>
  </si>
  <si>
    <t>Avance cualitativo de la vigencia 2021:
Para la vigencia 2021, se planeron y ejecutaron dos (2) sensibilizaciones, dirigidas a los(as) servidores(as) de la RedCade, sobre la atención a personas de los sectores LGBTI en los meses de marzo y mayo, con el apoyo de la Dirección de Diversidad Sexual de la Secretaría Distrital de Planeación.
Primer trimestre:
Durante el primer trimestre de 2022 no se desarrolló ninguna actividad de sensibilización ya que la entidad se encuentra en el proceso de planeación del cronograma con apoyo de la Dirección de Diversidad Sexual. Se estableció una mesa de trabajo entre la Dirección Distrital de Calidad del Servicio, la Dirección de Diversidad Sexual y la Dirección de Talento Humano, con el fin de coordinar los aspectos pedagógicos y logísticos requeridos para el desarrollo de los procesos de cualificación frente al protocolo de atención a los sectores sociales LGBTI.
Dada la periodicidad anual del indicador, no se reporta avance cuantitativo para el período.
Segundo trimestre:
Durante el segundo trimestre de 2022 no se pudo desarrollar la actividad de sensibilización que se tenía programada ya que la Dirección del Sistema Distrital de Servicio a la Ciudadanía tuvo dispuesto todo su personal a atender la coyuntura presentada en la Secretaría Distrital de Hacienda. Esta información fue puesta en conocimiento del enlace de la Dirección de Diversidad Sexual de la Secretaría Distrital de Planeaciòn, Camilo Ramírez.  Se propone que la realización de la sensibilización programada se programe para agosto de 2022 cuando los(as) servidores(as)  de la Red Cade tengan disponibilidad de tiempo.
Dada la periodicidad anual del indicador, no se reporta avance cuantitativo para el período.
Dada la periodicidad anual del indicador, no se reporta avance cuantitativo para el período.</t>
  </si>
  <si>
    <t>Avance total: 8,3%
Primer trimestre:
Durante el primer trimestre de 2022 no se desarrolló ninguna actividad de sensibilización ya que la entidad se encuentra en el proceso de planeación del cronograma con apoyo de la Dirección de Diversidad Sexual. Se estableció una mesa de trabajo entre la Dirección Distrital de Calidad del Servicio, la Dirección de Diversidad Sexual y la Dirección de Talento Humano, con el fin de coordinar los aspectos pedagógicos y logísticos requeridos para el desarrollo de los procesos de cualificación frente al protocolo de atención a los sectores sociales LGBTI.
Segundo trimestre:
Durante el segundo trimestre de 2022 no se pudo desarrollar la actividad de sensibilización que se tenía programada ya que la Dirección del Sistema Distrital de Servicio a la Ciudadanía tuvo dispuesto todo su personal a atender la coyuntura presentada en la Secretaría Distrital de Hacienda. Esta información fue puesta en conocimiento del enlace de la Dirección de Diversidad Sexual de la Secretaría Distrital de Planeaciòn, Camilo Ramírez.  Se propone que la realización de la sensibilización programada se programe para agosto de 2022 cuando los(as) servidores(as)  de la Red Cade tengan disponibilidad de tiempo.
Tercer trimestre:
El pasado 25 de agosto de 2022 se llevó a cabo una jornada de sensibilización presencial dirigida a los/as servidores/as de la Red Cade en donde se abordó la temática de atención a los/as ciudadanos/as pertenecientes a los sectores sociales LGBTI. Esta actividad, en la que participaron 17 servidores/as, contó con el apoyo de la Dirección de Diversidad Sexual. Con el desarrollo de este espacio de sensibilización, la temática ha  tenido un cumplimiento del 50% toda vez que para esta vigencia se han programado dos jornadas.
La siguiente jornada de sensibilización está planeada  para realizarse en el cuatro trimestre de 2022."
Cuarto trimestre:
El 2 de noviembre de 2022, se desarrolló un espacio virtual para socializar lo correspondiente a la Directiva 005 de 2021, la PPLGBTI, la promoción de espacios laborales libres de discriminación y la atención a personas de los sectores sociales LGBTI. A esta capacitación se conectaron 42 personas de la Dirección del Sistema Distrital de Servicio a la Ciudadanía y la Subdirección de Servicios Administrativos. Con esta actividad se dio cumplimiento a la programación establecida para 2022, que era desarrollar dos actividades.</t>
  </si>
  <si>
    <t>Los procesos de cualificación, además de fortalecer en los/as servidores/as de la red Cade el conocimiento sobre los protocolos de atención a los sectores sociales LGBTI, pretenden sensibilizar sobre la importancia de garantizar el disfrute de los derechos históricamente vulnerados y aportar a la mejora de la calidad de vida de los/as ciudadanos/as.</t>
  </si>
  <si>
    <t xml:space="preserve">Enfoque Poblacional-Diferencial: 
En el propósito de garantizar el ejercicio pleno de derechos a las personas de los sectores sociales  LGBTI, como parte de la producción, gestión social y bienestar colectivo de la ciudad, la Secretaría General de la Alcaldía Mayor de Bogotá, D.C. promueve espacios de sensibilización dirigidos a los(as) servidores(as) que están de cara a la ciudadanía con el fin no solamente de fortalecer los conocimientos técnicos sino también con el interés de aportar al desarrollo de las calidades requeridas para promover una cultura del servicio basada en la inclusión, eliminación de barreras y estereotipos que puedan limitar el acceso a los servicios que ofrece el Distrito y el derecho a vivir en espacios libres de discriminación.
Enfoque Derechos Humanos:
En estos espacios de sensibilización se promueve la protección de los derechos humanos de personas de los sectores sociales LGBTI enfatizando la atención oportuna y de calidad dentro de los principios de servicio a la ciudadanía que corresponde a uno de los fines del estado.  Lo anterior, bajo la premisa de que los(as) ciudadanos(as) son sujetos de derechos y es responsabilidad de los(as) servidores(as) garantizar la atención oportuna y de calidad.
Enfoque de Género:
En estas jornadas de sensibilización también se abordó información a tener en cuenta en la atención de personas con identidad de género y orientación sexual diversa. De igual manera, se enfatizó la importancia de garantizar espacios libres de discriminación a personas de los sectores sociales LGBTI, con referencia especial a las personas trans.
</t>
  </si>
  <si>
    <t>Para esta actividad se destinó un presupuesto de $769.000 que fue dividido en partes iguales asignadas a cada una de las dos actividades programadas. Así las cosas, para el desarrollo de esta actividad se ejecutó el 50% restante, es decir, $384.500. 
Este valor corresponde al costo de las horas requeridas para desarrollar la logística necesaria para ejecutar la capacitación, realizada por una persona de cargo nivel Profesional Especializado Código 222 Grado 21 vinculada en carrera administrativa cuyo pago se realiza a través del presupuesto de funcionamiento de la Entidad.</t>
  </si>
  <si>
    <t xml:space="preserve">1.1.9 Protocolo para la atención de las personas de los sectores LGBTI con enfoque diferencial por orientación sexual e identidad de género. </t>
  </si>
  <si>
    <t>Porcentaje de avance en la actualización e implementación del protocolo de atención para las personas de los sectores LGBTI en el marco de los enfoques de la PPLGBTI</t>
  </si>
  <si>
    <t>Con corte a 30 de junio de 2022, la Secretaría General de la Alcaldía Mayor de Bogotá, a través de la Dirección Distrital de Calidad del Servicio  realizó 18 sesiones de cualificación en el Módulo 2. Introducción en Servicio a la Ciudadanía, en el cual se socializan los Protocolos de atención para los grupos poblacionales diferenciales, entre ellos  a personas pertenecientes a los sectores sociales LGBTI; en las cuales participaron 796 servidores(as) publicos y colaboradores de 34 entidades distritales.   
Beneficio a la ciudadanía:  Mejoramiento en la prestación del  servicio a la ciudadanía, incrementando los conocimientos, habilidades y actitudes, en protocolo de atención para grupos poblacionales diferenciales, entre ellos  personas pertenecientes a los sectores sociales LGBTI de 796 servidores(as) publicos y colaboradores.
Dada la periodicidad anual del indicador, no se reporta avance cuantitativo para el período.</t>
  </si>
  <si>
    <t xml:space="preserve">Con corte a 31 de diciembre de 2022, la Secretaría General de la Alcaldía Mayor de Bogotá, a través de la Dirección Distrital de Calidad del Servicio  realizó 8 sesiones de cualificación en el Módulo 2. Introducción en Servicio a la Ciudadanía, en el cual se socializan los Protocolos de atención para los grupos poblacionales diferenciales, entre ellos  a personas pertenecientes a los sectores sociales LGBTI; en las cuales participaron 1.684 servidores(as) publicos y colaboradores de 50 entidades distritales.   
Avance total 15%
Dado que el Manual de Servicio a la Ciudadanía ya fue actualizado (enero de 2022),  con las cualificaciones y con el trabajo de adopción y actualización de los manuales de servicio de la ciudadanía  por parte de las entidades, actualmente este indicador se encuentra en fase III de cualificación a servidores(as) y colaboradores (as) de las entidades distritales.
Primer trimestre:
Durante el primer trimestre de 2022, la Secretaría General de la Alcaldía Mayor de Bogotá, a través de la Dirección Distrital de Calidad del Servicio realizó 8 sesiones de cualificación en el Módulo 2. Introducción en Servicio a la Ciudadanía, en el cual se socializan los Protocolos de atención para los grupos poblacionales diferenciales, entre ellos  a personas pertenecientes a los sectores sociales LGBTI; en las sesiones participaron 317 servidores(as) publicos y colaboradores de 33 entidades distritales.   
Por lo tanto, y considerando las fases planeadas, se encuentra en un avance de ejecución del 3,8%.
Beneficio a la ciudadanía:  Mejoramiento en la prestación del  servicio a la ciudadanía, de 317 servidores(as) publicos y colaboradores; incrementando los conocimientos, habilidades y actitudes, en el protocolo de atención para grupos poblacionales diferenciales, entre ellos  personas pertenecientes a los sectores sociales LGBTI.
Segundo trimestre:
Con corte a 30 de junio de 2022, la Secretaría General de la Alcaldía Mayor de Bogotá, a través de la Dirección Distrital de Calidad del Servicio  realizó 18 sesiones de cualificación en el Módulo 2. Introducción en Servicio a la Ciudadanía, en el cual se socializan los Protocolos de atención para los grupos poblacionales diferenciales, entre ellos  a personas pertenecientes a los sectores sociales LGBTI; en las cuales participaron 796 servidores(as) publicos y colaboradores de 34 entidades distritales.
Por lo tanto, y considerando las fases planeadas, se encuentra en un avance de ejecución del 7,5%.
Beneficio a la ciudadanía:  Mejoramiento en la prestación del  servicio a la ciudadanía, incrementando los conocimientos, habilidades y actitudes, en protocolo de atención para grupos poblacionales diferenciales, entre ellos  personas pertenecientes a los sectores sociales LGBTI, de 796 servidores(as) publicos y colaboradores.
Tercer trimestre:
Con corte a 30 de septiembre de 2022, la Secretaría General de la Alcaldía Mayor de Bogotá, a través de la Dirección Distrital de Calidad del Servicio  realizaron 5 sesiones de cualificación en el Módulo 2. Introducción en Servicio a la Ciudadanía, en el cual se socializan los Protocolos de atención para los grupos poblacionales diferenciales, entre ellos  a personas pertenecientes a los sectores sociales LGBTI; en las cuales participaron 107 servidores(as) publicos y colaboradores de 14 entidades distritales. 
Por lo tanto, y considerando las fases planeadas, se encuentra en un avance de ejecución del 11,61%.
</t>
  </si>
  <si>
    <t xml:space="preserve">La cualificación realizada a servidores(as) publicos y colaboradores, permite incrementar los conocimientos, habilidades y actitudes, en cuanto al protocolo de atención para grupos poblacionales diferenciales, entre ellos  personas pertenecientes a los sectores sociales LGBTI, para el mejoramiento en la prestación del  servicio a la ciudadanía, en el marco de la Política Pública de Servicio a la Ciudadanía. 
</t>
  </si>
  <si>
    <t>Enfoque de Género: 
Se socializa a los servidores participantes en el Módulo 2. INTRODUCCIÓN AL SERVICIO A LA CIUDADANÍA conceptos relevantes para la atención a la ciudadanía como: Género, Lenguaje incluyente, Discriminación contra las niñas y las mujeres, Estereotipos de género y Sexismo, de acuerdo con lo establecido en el Manual de Servicio a la Ciudadanía del Distrito Capital - Versión 2, así mismo se referencia la Ruta única de atención a mujeres víctimas de violencia y en riesgo de feminicidio, además se incluye la línea Calma.  
Enfoque Poblacional: 
En el abordaje de la cualificación frente a los grupos poblacionales diferenciales se socializan, de acuerdo con lo establecido en el Manual de Servicio a la Ciudadanía del Distrito Capital - Versión 2, los protocolos de atención a Personas Víctimas de Conflicto Armado; Protocolo de atención a Personas Mayores; Protocolo de atención a Personas pertenecientes a una Comunidad Étnica; Protocolo de atención a Personas Campesinas y Campesinos; Protocolo de atención a Personas con Discapacidad y Protocolo de atención a  Personas pertenecientes a los sectores sociales LGBTI, en el cual se refuerzan conceptos para reconocer a Bogotá como una ciudad diversa, incluye, donde habitan múltiples grupos poblacionales que requieren atención diferencial según sus características, siendo iguales en derechos .</t>
  </si>
  <si>
    <t xml:space="preserve">Con corte al 31 de diciembre de 2022, la Secretaría General -Dirección Distrital de Calidad del Servicio ejecutó recursos por valor de $33.989.865.
Primer trimestre $6.972.280 
Segundo trimestre $15.687.630 
Tercer trimestre $4.357.675 
Cuarto trimestre $6.972.280
Distribuidos así:
Gastos de funcionamiento: $33.989.865
Gastos del proyecto de inversión No. 133011605560017000007870: $0 
Los recursos fueron destinados a pago de personal de planta  2 profesionales Universitarios de la Dirección Distrital de Calidad  del Servicio que realizaron actividades que permiten la cualificación de servidores públicos y contratistas de entidades distritales en el Módulo 2. Introducción en Servicio a la Ciudadanía, en el cual se socializan los Protocolos de atención para los grupos poblacionales diferenciales, entre ellos  a personas pertenecientes a los sectores sociales LGBTI. 
Total recursos ejecutados en la vigencia 2022: $33.989.865
Con corte al 30 de junio de 2022, la Secretaría General -Dirección Distrital de Calidad del Servicio ejecutó recursos por valor de $15.687.630, distribuidos así:
Gastos de funcionamiento: $15.687.630,
Gastos del proyecto de inversión No. 133011605560017000007870: $0 
Total recursos ejecutado en el II Trimestre: $15.687.630,
Los recursos fueron destinados a pago de personal de planta  2 profesionales Universitarios de la Dirección Distrital de Calidad  del Servicio que realizaron actividades que permiten la cualificación de servidores públicos y contratistas de entidades distritales en el Módulo 2. Introducción en Servicio a la Ciudadanía, en el cual se socializan los Protocolos de atención para los grupos poblacionales diferenciales, entre ellos  a personas pertenecientes a los sectores sociales LGBTI.  </t>
  </si>
  <si>
    <t>1.1.10 Estrategia de sensibilización y apropiación de la politica lgbti en las entidades y organismos distritales</t>
  </si>
  <si>
    <t>Porcentaje de entidades que participan en la estrategia de sensibilización y apropiación</t>
  </si>
  <si>
    <t>DASCD</t>
  </si>
  <si>
    <t xml:space="preserve">La estrategia de sensibilización y apropiación del enfoque diferencial por orientación sexual e identidad de género  en las entidades y organismos distritales se ha llevado a cabo en el marco del programa para la "Construccion de ambientes laborales diversos, amorosos y seguros"; ya que sus productos y componentes incorporan herramientas que aportan al objetivo de garantizar el ejercicio pleno de derechos de las personas vinculadas al sector LGBTI,  para esto se analiza el contexto y ambientes laborales de las entidades distritales identificando necesidades y perspectivas desde enfoques diferenciales y de género, se realiza la caracterización de colaboradoras y colaboradores del distrito, se realizan jornadas de sensibilización para dar a conocer los elementos de la política y se crean grupos dinamizadores en las organizaciones para la continuidad del programa. Especialmente en el componente No. 2 denominado "Gestión cultura organizacional para la diversidad y la inclusión", se puntualizan acciones para trabajar en conductas diferenciales, evitar la discriminación y consolidar rutas de atención.
Durante lo corrido de 2022 (enero - junio), se han realizado diez (10) jornadas de sensibilización y acompañamiento a los grupos dinamizadores, en temas como enfoques de género, género diferencial, Derechos Humanos, diferencial, resolución de conflictos, entornos laborales, nuevas maculinidades, definición del plan de acción, entre otros. Específicamente en la temática ALI, se ha realizado una jornada de sensibilización en dos grupos de trabajo, durante el mes de junio de 2022.
Se reporta un avance de 53,85% que corresponde al número de entidades (28) que participaron en el programa para la Construcción de ambientes laborales diversos, amorosos y seguros en la vigencia 2021 y 2022. El porcentaje se calcula sobre un total de 52 entidades Distrales.
Entidades con implementación del Programa iniciando en 2022:
1.- Canal Capital
2.- Concejo de Bogotá
3.- Instituto para la Protección de la Niñez y la Juventud - IDIPRON -
4.- Jardín Botánico de Bogotá - José Celestino Mutis 
5.- Veeduría Distrital
6.- Unidad Administrativa Especial Cuerpo Oficial Bomberos Bogotá – UAECOB - 
7.- Secretaría Distrital del Hábitat
8.- Instituto Distrital de Recreación y Deporte – IDRD -
9. Fundación Gilberto Álzate Avendaño
10. Empresa de Renovación y Desarrollo Urbano de Bogotá – ERU –
11. Secretaría Distrital de Gobierno
12. Subred Integrada de Servicios de Salud Centro Oriente E.S.E.
Entidades con implementación del Programa iniciando en 2021
1.- Secretaria General de la Alcaldía Mayor de Bogotá D.C. 
2.- Secretaría de Seguridad, Convivencia y Justicia
3.- Fondo de Prestaciones Económicas, Cesantías y Pensiones – FONCEP – 
4.- Unidad Administrativa Especial de Servicios Públicos – UAESP -
5.- Instituto Distrital de Protección y Bienestar Animal - IDPYBA –
6.-Secretaría Jurídica Distrital 
7.- Secretaría Distrital de Planeación.
8.- Secretaría Distrital de Educación 
9.- Unidad Administrativa Especial de Catastro Distrital 
10.- Secretaría Distrital de Hacienda 
11.- Secretaría Distrital de Movilidad 
12.- Secretaría de Integración Social 
13.- Secretaría Distrital de la Mujer 
14.- Departamento Administrativo del Servicio Civil Distrital - DASCD.
15.- Instituto Distrital de Participación y Acción Comunal – IDPAC –
16.- Instituto Distrital de las Artes – IDARTES -
La estrategia de sensibilización y apropiación del enfoque diferencial por orientación sexual e identidad de género  en las entidades y organismos distritales se ha llevado a cabo en el marco del programa para la "Construccion de ambientes laborales diversos, amorosos y seguros"; ya que sus productos y componentes incorporan herramientas que aportan al objetivo de garantizar el ejercicio pleno de derechos de las personas vinculadas al sector LGBTI,  para esto se analiza el contexto y ambientes laborales de las entidades distritales identificando necesidades y perspectivas desde enfoques diferenciales y de género, se realiza la caracterización de colaboradoras y colaboradores del distrito, se realizan jornadas de sensibilización para dar a conocer los elementos de la política y se crean grupos dinamizadores en las organizaciones para la continuidad del programa. Especialmente en el componente No. 2 denominado "Gestión cultura organizacional para la diversidad y la inclusión", se puntualizan acciones para trabajar en conductas diferenciales, evitar la discriminación y consolidar rutas de atención.
Durante lo corrido de 2022 (enero - junio), se han realizado diez (10) jornadas de sensibilización y acompañamiento a los grupos dinamizadores, en temas como enfoques de género, género diferencial, Derechos Humanos, diferencial, resolución de conflictos, entornos laborales, nuevas maculinidades, definición del plan de acción, entre otros. Específicamente en la temática ALI, se ha realizado una jornada de sensibilización en dos grupos de trabajo, durante el mes de junio de 2022.
Se reporta un avance de 53,85% que corresponde al número de entidades (28) que participaron en el programa para la Construcción de ambientes laborales diversos, amorosos y seguros en la vigencia 2021 y 2022. El porcentaje se calcula sobre un total de 52 entidades Distrales.
Entidades con implementación del Programa iniciando en 2022:
1.- Canal Capital
2.- Concejo de Bogotá
3.- Instituto para la Protección de la Niñez y la Juventud - IDIPRON -
4.- Jardín Botánico de Bogotá - José Celestino Mutis 
5.- Veeduría Distrital
6.- Unidad Administrativa Especial Cuerpo Oficial Bomberos Bogotá – UAECOB - 
7.- Secretaría Distrital del Hábitat
8.- Instituto Distrital de Recreación y Deporte – IDRD -
9. Fundación Gilberto Álzate Avendaño
10. Empresa de Renovación y Desarrollo Urbano de Bogotá – ERU –
11. Secretaría Distrital de Gobierno
12. Subred Integrada de Servicios de Salud Centro Oriente E.S.E.
</t>
  </si>
  <si>
    <t xml:space="preserve">La estrategia de sensibilización y apropiación del enfoque diferencial por orientación sexual e identidad de género  en las entidades y organismos distritales se ha llevado a cabo en el marco del programa para la "Construccion de ambientes laborales diversos, amorosos y seguros"; ya que sus productos y componentes incorporan herramientas que aportan al objetivo de garantizar el ejercicio pleno de derechos de las personas vinculadas al sector LGBTI,  para esto se analiza el contexto y ambientes laborales de las entidades distritales identificando necesidades y perspectivas desde enfoques diferenciales y de género, se realiza la caracterización de colaboradoras y colaboradores del distrito, se realizan jornadas de sensibilización para dar a conocer los elementos de la política y se crean grupos dinamizadores en las organizaciones para la continuidad del programa. Especialmente en el componente No. 2 denominado "Gestión cultura organizacional para la diversidad y la inclusión", se puntualizan acciones para trabajar en conductas diferenciales, evitar la discriminación y consolidar rutas de atención.
Durante lo corrido de 2022, se realizaron veintinueve (29) jornadas de sensibilización y acompañamiento a los grupos dinamizadores, en temas como enfoques de género, género diferencial, Derechos Humanos, diferencial, resolución de conflictos, entornos laborales, nuevas maculinidades, definición del plan de acción, entre otros. Específicamente en la temática ALI, se realizó una jornada de sensibilización en dos grupos de trabajo, el 16 de junio de 2022,  dónde se realizó un taller (grupos 1 y 2), socializando el programa "Ambientes Laborales Inclusivos - ALI", desde la dirección de Diversidad Sexual de la Secretaría Distrital de Planeación, dando a conocer el concepto de diversidad y su uso en los ambientes laborales en la interacción laboral,  los antecedentes de la estrategia ALI en términos de Derechos Humanos para superar situaciones discriminatorias, en especial de personas LGBTI, protección y lineamientos para su vinculación a las entidades Distritales desde la gestión integral del Talento Humano (Directiva 05 de 2021), así como el diseño e implementación de acciones que reduzcan la discriminación por razones de identidad de género y orientación sexual, la adecuación de procedimientos administrativos en términos eliminar requisitos como la libreta militar, inlcuir y reconocer nombres identitarios y manejar herramientas de lenguaje incuyente. En esta jornada, también se promuevió la inclusión de actividades que aporten a la implementación de la estrategia ALI en las entidades Distritales, dentro de los planes de acción a trabajar en el marco del programa para la construcción de ambientes laborales, diversos, amorosos y seguros.
Se reporta un avance de 59,62% que corresponde al número de entidades (31) que participaron en el programa para la Construcción de ambientes laborales diversos, amorosos y seguros en la vigencia 2021 y 2022. El porcentaje se calcula sobre un total de 52 entidades Distrales.
Entidades con implementación del Programa 2020 – 2021 - 2022:
1.- Instituto Distrital de Turismo - IDT -
2.- Instituto Distrital de Recreación y Deporte – IDRD -
3.- Secretaría Distrital del Hábitat
4.- Fundación Gilberto Álzate Avendaño - FUGA -
5.- Empresa de Renovación y Desarrollo Urbano de Bogotá – ERU –
6.- Concejo de Bogotá
7.- Unidad Administrativa Especial Cuerpo Oficial Bomberos Bogotá – UAECOB –
8.- Caja de Vivienda Popular
9.- Canal Capital
10.- Concejo de Bogotá
11.- Instituto Distrital para la Protección de la Niñez y la Juventud – IDIPRON –
12.- Instituto Distrital de Patrimonio Cultural – IDPC –
13.- Jardín Botánico de Bogotá 
14.- Subred Integrada de Servicios de Salud Centro Oriente E.S.E.
15.- Veeduría Distrital
16.- Secretaría distrital de Integración Social 
17.- Secretaría Jurídica Distrital
18.- Departamento Administrativo de La Defensoría Del Espacio Público – DADEP –
19.- Secretaría Distrital de Movilidad
20.- Instituto Distrital de Protección y Bienestar Animal – IDPYBA –
21.- Secretaria Distrital de Seguridad, Convivencia y Justicia
22.- Instituto Distrital de las Artes – IDARTES – 
23.- Departamento Administrativo del Servicio Civil Distrital - DASCD – 
24.- Instituto Distrital de la Participación y Acción Comunal – IDPAC – 
25.- Fondo de Prestaciones Económicas, Cesantías y Pensiones – FONCEP – 
26.- Unidad Administrativa Especial de Catastro Distrital – Bogotá
27.- Secretaría Distrital de la Mujer
28.- Secretaría Distrital de Educación 
29.- Unidad Administrativa Especial de Servicios Públicos – UAESP – 
30.- Secretaría Distrital de Planeación
31.- Secretaría General Alcaldía Mayor de Bogotá.
</t>
  </si>
  <si>
    <t xml:space="preserve">Derechos Humanos: Durante las actividades de sensibilización y asistencia técnica a las entidades Distritales, se trabajó el enfoque de género, para dar a conocer elementos conceptuales a tener en cuenta al momento de hacer un análisis de género, identificar estereotipos de género que pueden derivar en situaciones constituidas como Violencias Basadas en Género - VBG -, brechas, lógicas de dominación y paradigmas que han limitado el reconocimiento de los Derechos de las mujeres y sus diferencias.  
Así mismo, se socializó el programa "Ambientes Laborales Inclusivos - ALI", desde la dirección de Diversidad Sexual de la Secretaría Distrital de Planeación, dando a conocer el concepto de diversidad y su uso en los ambientes laborales en la interacción laboral,  los antecedentes de la estrategia ALI en términos de Derechos Humanos para superar situaciones discriminatorias, en especial de personas LGBTI, protección y lineamientos para su vinculación a las entidades Distritales desde la gestión integral del Talento Humano (Directiva 05 de 2021), así como el diseño e implementación de acciones que reduzcan la discriminación por razones de identidad de género y orientación sexual, la adecuación de procedimientos administrativos en términos eliminar requisitos como la libreta militar, incluir y reconocer nombres identitarios y manejar herramientas de lenguaje incluyente. 
Género: Durante el segundo trimestre, se llevaron a cabo actividades de sensibilización dirigidas por la Secretaría Distrital de la Mujer, para dar a conocer elementos conceptuales del enfoque diferencial en el marco de la Política Pública de Mujeres y Equidad de Género - PPMEG -, diferencias, diversidad, reconocimiento de derechos y personas no binarias, enfoque de género y las Violencias Basadas en Género de manera conceptual y práctica, teniendo en cuenta la aplicación de la Ley 1257 del 04 de diciembre de 2008 “Por la cual se dictan normas de sensibilización, prevención y sanción de formas de violencia y discriminación contra las mujeres […]”. 
</t>
  </si>
  <si>
    <t>Derechos Humanos: 
En la charla denominada "Sistema Distrital del Cuidado - Manzana del cuidado de la localidad de Los Mártires", se aclaran conceptos relacionados con la interseccionalidad y diferentes situaciones de las mujeres o personas cisgénero, transgénero y no binarias. 
Se menciona el reconocimiento de sus derechos humanos promovidas desde herramientas normativas nacionales e internacionales como la Constitución Política de Colombia de 1991 - Corte Constitucional (personas con especial protección constitucional y libre desarrollo de la personalidad), "Convención Interamericana contra Toda Forma de Discriminación e Intolerancia - Corte Interamericana de Derechos Humanos" (garantías para la identidad y expresión de género), y la "Política Pública para la Garantía Plena de los Derechos de las Personas Lesbianas, Gays, Bisexuales y Transgeneristas -LGBT-"". 
Se aclara que el sistema implica el reconocimiento de una forma de orden de las sociedades basadas en las relación sexo - género, pero al mismo tiempo una ruptura de este sistema promovido por las personas que se identifican como No Binarias.
Durante las actividades de sensibilización y asistencia técnica a las entidades Distritales, se trabajó el enfoque de género, para dar a conocer elementos conceptuales a tener en cuenta al momento de hacer un análisis de género, identificar estereotipos de género que pueden derivar en situaciones constituidas como Violencias Basadas en Género - VBG -, brechas, lógicas de dominación y paradigmas que han limitado el reconocimiento de los Derechos de las mujeres y sus diferencias.
Se evidencian actividades realizadas en las entidades Distritales que buscan promover y garantizar los derechos de diferentes poblaciones, entre estos, de las personas vinculadas al sector LGBTI, a través de estrategias de comunicación para divulgar la ruta de atención ante situaciones de discriminación, conversatorios, talleres, performance, obras de teatro, conmenoración de fechas especiales, y herramientas TIC para ampliar los conocimientos de servidores, servidoras y colaboradores públicos en temas de identidad de género y orientación sexual.
Durante las jornadas de sensibilización y acompañamiento para elaborar el plan de acción para la implementación del programa para la construcción se dió a conocer el objetivo del programa en términos de promover espacios libres de discriminación, haciendo énfasis en el autocuidado y cuidado del otro desde enfoques de género, diferencial, de derechos humanos, interseccional y poblacional en los espacios laborales, y bajo una visión de transformación y resolución de conflictos, en este sentido se mencionó que se espera incluir actividades que respondan a estos diferentes enfoques.</t>
  </si>
  <si>
    <t xml:space="preserve">Corresponde al contrato de prestación de servicios para la vigencia 2022, de un profesional para potencializar el desarrollo de competencias y habilidades, en Gestión del Conflicto, y estructurar la construcción de la cultura del cuidado en contextos de ambientes laborales diversos, amorosos y seguros en servidoras y servidores de las entidades y organismos Distritales. (10 horas de dedicación a los cuatro talleres que se realizarán en conjunto con la Secretaría Distrital de Planeación).
Corresponde al tiempo de dedicación al producto de la persona de apoyo técnico para el programa para la construcción de ambientes laborales diversos, amorosos y seguros (5 días en el año).
Nota: El valor ejecutado hace referencia al valor comprometido en la vigencia y no al valor girado mensualmente.
</t>
  </si>
  <si>
    <t xml:space="preserve">1.1.11 Módulo de políticas públicas, integrado en el curso ingreso al servicio público
para el fortalecimiento, sensibilización y apropiaciónde la PPLGBTI en las Entidades y Organismos Distritales
</t>
  </si>
  <si>
    <t>Número de colaboradores que participan en el Curso virtual "Ingreso al Servicio Público"</t>
  </si>
  <si>
    <t xml:space="preserve">Durante la vigencia 2022, 1.540 servidoras y servidores públicos finalizaron el curso de Ingreso al Servicio Público (inducción y reinducción), vinculados a 47 entidades Distritales que han usado el curso desde vigencias anteriores. El curso tiene 14 módulos y busca dar a conocer nociones fundamentales asociadas al Servicio Civil y al Distrito fortaleciendo el proceso de inducción y reinducción que adelantan las entidades y organismos. Durante la vigencia 2021, se inluyeron dos módulos específicos para difundir las Políticas Públicas de Mujer y Equidad de Género y LGBTI.
Dado que este curso es de obligatorio cumplimiento, los funcionarios públicos que ingresan al distrito, deben tomarlo, garantizando así los conocimientos básicos sobre el servcio público en Bogotá.
Entidades Distritales que han participado en el curso 2021 - 2022.
1.- Caja de Vivienda Popular - CVP
2.- Concejo de Bogotá D. C.
3.- Contraloría de Bogotá D.C.
4.- Departamento Administrativo de la Defensoría del Espacio Público - DADEP
5.- Departamento Administrativo del Servicio Civil Distrital - DASCD
6.- Empresa de Renovación y Desarrollo Urbano de Bogotá D.C. - ERU
7.- Fondo De Prestaciones Económicas, Cesantías Y Pensiones - FONCEP
8.- Fundación Gilberto Álzate Avendaño - FUGA
9.- Instituto de Desarrollo Urbano - IDU
10.- Instituto Distrital de Gestión de Riesgos y Cambio Climático - IDIGER
11.- Instituto Distrital de la Participación y Acción Comunal - IDPAC
12.- Instituto Distrital de las Artes - IDARTES
13.- Instituto Distrital de Protección y Bienestar Animal – IDPYBA
14.- Instituto Distrital de Recreación y Deporte – IDRD
15.- Instituto Distrital de Turismo - IDT
16.- Instituto Distrital del Patrimonio Cultural - IDPC
17.- Instituto para la Economía Social - IPES 
18.- Instituto para la Investigación Educativa y el Desarrollo Pedagógico - IDEP
19.- Instituto para la Protección de la Niñez y la Juventud - IDIPRON
20.- Jardín Botánico "José Celestino Mutis"
21.- Lotería de Bogotá
22.- Metro de Bogotá S.A.
23.- Orquesta Filarmónica de Bogotá - OFB
24.- Personería de Bogotá D.C.
25.- Secretaría de Educación del Distrito
26.- Secretaría Distrital de Ambiente
27.- Secretaría Distrital de Cultura, Recreación y Deporte
28.- Secretaría Distrital de Desarrollo Económico
29.- Secretaría Distrital de Gobierno
30.- Secretaría Distrital de Hacienda
31.- Secretaría Distrital de Integración Social
32.- Secretaría Distrital de la Mujer
33.- Secretaría Distrital de Movilidad
34.- Secretaría Distrital de Planeación
35.- Secretaría Distrital de Salud
36.- Secretaría Distrital de Seguridad Convivencia y Justicia
37.- Secretaría Distrital del Hábitat
38.- Secretaría General de la Alcaldía Mayor de Bogotá
39.- Secretaría Jurídica Distrital
40.- Subred Integrada de Servicios de Salud Centro Oriente E.S.E.
41.- Subred Integrada de Servicios de Salud Norte E.S.E.
42.- Subred Integrada de Servicios de Salud Sur E.S.E.
43.- Subred Integrada de Servicios de Salud Sur Occidente E.S.E.
44.- Unidad Administrativa Especial Cuerpo Oficial De Bomberos - UAECOB
45.- Unidad Administrativa Especial de Catastro Distrital - UAECD
46.- Unidad Administrativa Especial de Rehabilitación y Mantenimiento Vial - UAERMV
47.- Unidad Administrativa Especial de Servicios Públicos - UAESP </t>
  </si>
  <si>
    <t xml:space="preserve">Durante la vigencia 2022, 2.025 servidoras y servidores públicos finalizaron el curso de Ingreso al Servicio Público (inducción y reinducción), vinculados a 48 entidades Distritales que han usado el curso desde vigencias anteriores. El curso tiene 14 módulos y busca dar a conocer nociones fundamentales asociadas al Servicio Civil y al Distrito fortaleciendo el proceso de inducción y reinducción que adelantan las entidades y organismos. El curso contiene dos módulos específicos para difundir las Políticas Públicas de Mujer y Equidad de Género y LGBTI.
Dado que este curso es de obligatorio cumplimiento, los servidores, servidoras y colaboradores públicos que ingresan al distrito, deben tomarlo, garantizando así los conocimientos básicos sobre el servcio público en Bogotá.
Entidades Distritales que han participado en el curso 2021 - 2022.
1 .- Caja de Vivienda Popular - CVP
2 .- Concejo de Bogotá D. C.
3 .- Contraloría de Bogotá D.C.
4 .- Departamento Administrativo de la Defensoría del Espacio Público - DADEP
5 .- Departamento Administrativo del Servicio Civil Distrital - DASCD
6 .- Empresa de Renovación y Desarrollo Urbano de Bogotá D.C. - ERU
7 .- Fondo de Prestaciones Económicas, Cesantías y Pensiones - FONCEP
8 .- Fundación Gilberto Álzate Avendaño - FUGA
9 .- Instituto de Desarrollo Urbano - IDU
10 .- Instituto Distrital de Gestión de Riesgos y Cambio Climático - IDIGER
11 .- Instituto Distrital de la Participación y Acción Comunal - IDPAC
12 .- Instituto Distrital de las Artes - IDARTES
13 .- Instituto Distrital de Protección y Bienestar Animal – IDPYBA
14 .- Instituto Distrital de Recreación y Deporte – IDRD
15 .- Instituto Distrital de Turismo - IDT
16 .- Instituto Distrital del Patrimonio Cultural - IDPC
17 .- Instituto para la Economía Social - IPES
18 .- Instituto para la Investigación Educativa y el Desarrollo Pedagógico - IDEP
19 .- Instituto para la Protección de la Niñez y la Juventud - IDIPRON
20 .- Jardín Botánico "José Celestino Mutis"
21 .- Lotería de Bogotá
22 .- Metro de Bogotá S.A.
23 .- Orquesta Filarmónica de Bogotá - OFB
24 .- Personería de Bogotá D.C.
25 .- Secretaría de Educación del Distrito
26 .- Secretaría Distrital de Ambiente
27 .- Secretaría Distrital de Cultura, Recreación y Deporte
28 .- Secretaría Distrital de Desarrollo Económico
29 .- Secretaría Distrital de Gobierno
30 .- Secretaría Distrital de Hacienda
31 .- Secretaría Distrital de Integración Social
32 .- Secretaría Distrital de la Mujer
33 .- Secretaría Distrital de Movilidad
34 .- Secretaría Distrital de Planeación
35 .- Secretaría Distrital de Salud
36 .- Secretaría Distrital de Seguridad Convivencia y Justicia
37 .- Secretaría Distrital del Hábitat
38 .- Secretaría General de la Alcaldía Mayor de Bogotá
39 .- Secretaría Jurídica Distrital
40 .- Subred Integrada de Servicios de Salud Centro Oriente E.S.E.
41 .- Subred Integrada de Servicios de Salud Norte E.S.E.
42 .- Subred Integrada de Servicios de Salud Sur E.S.E.
43 .- Subred Integrada de Servicios de Salud Sur Occidente E.S.E.
44 .- Unidad Administrativa Especial Cuerpo Oficial De Bomberos - UAECOB
45 .- Unidad Administrativa Especial de Catastro Distrital - UAECD
46 .- Unidad Administrativa Especial de Rehabilitación y Mantenimiento Vial - UAERMV
47 .- Unidad Administrativa Especial de Servicios Públicos - UAESP
48 .- Veeduría Distrital de Bogotá D.C.
</t>
  </si>
  <si>
    <t>Derechos Humanos: En el curso se socializa el objetivo general de la política "Reconocer, garantizar y restablecer los derechos de las mujeres, en sus diferencias y diversidad, que habitan en el Distrito Capital, de manera que se modifiquen de forma progresiva y sostenible, las condiciones injustas y evitables de la discriminación, la desigualdad y subordinación de género en los ámbitos público y privado. (SDM, 2021)". 
En este sentido, se busca garantizar el derecho que tienen servidoras y servidores públicos a la educación para el trabajo y el desarrollo humano y la libre expresión, teniendo en cuenta las diferencias y brechas de género, con el fin de fortalecer las competencias de los servidores públicos y reconocimiento de la identidad personal y social. Esta identificación se materializa en el diseño de los programas de formación que buscan reconocer, prevenir y disminuir todo tipo de estigmatización y fomentar mecanismos para la protección de población vulnerable, así como, generar espacios y herramientas para la equidad e igualdad.
Género: e evidencia una participación del 56% de mujeres en el curso y 44% de hombres y una persona se identificó como intersexual; esto aporta al cierre de brechas de género, ya que todas las personas participantes en el curso tienen acceso a materiales de estudio y temáticas acerca de la transversalización del enfoque de género y las acciones afirmativas para la equidad e igualdad de género promovidas en las entidades públicas y desde las servidoras y servidores públicos haciendo énfasis en el respeto por la diversidad, condiciones y enfoques diferenciales, y lenguaje incluyente.    
El 2%  (25 personas) del total, mencionaron su identidad de género como transgénero masculino y femenino
Diferencial poblacional: Durante la vigencia 2022, se actualizaron los 14 módulos del curso de Ingreso al Servicio Público y se incluyó la alternativa de audios que contienen la información de los textos y demás contenido del curso, como una acción para mejorar el acceso de la población en condición de discapacidad visual.  Del total de personas participantes, 12 personas se identifican como Afrocolombianos (4 mujeres y 8 hombres), 4 personas pertenecientes a pueblos indígenas (2 hombres y 2 mujeres), y 1 persona (hombre) como raizal;  3 personas mencionan discapacidad auditiva (2 mujeres y 1 hombre), 6 personas mencionan discapacidad física (4 hombres y 2 mujeres), y 1 mujer menciona discapacidad visual. Se observa una mayor participación de personas adultas de 29 a 49 años en el curso, debido a que la población objetivo del mismo, son las personas que aprueban las primeras etapas de los concursos públicos de mérito para empleos de Carrera Administrativa. Los jóvenes de 20 a 28 años tienen una participación del 10%, y las personas de 50 a 66 años participan en un 19%.
Personas participantes en el curso de Ingreso al Servicio Público por rango de edad, primer trimestre 2022.
Rango edad:
20 a 28: 10%
29 a 34: 18%
35 a 39: 20%
40 a 44: 21%
45 a 49: 13%
50 a 54: 9%
55 a 59: 7%
60 a 66: 3%</t>
  </si>
  <si>
    <t>Derechos Humanos: En el curso se socializa el objetivo general de la política "Reconocer, garantizar y restablecer los derechos de las mujeres, en sus diferencias y diversidad, que habitan en el Distrito Capital, de manera que se modifiquen de forma progresiva y sostenible, las condiciones injustas y evitables de la discriminación, la desigualdad y subordinación de género en los ámbitos público y privado. (SDM, 2021)". 
En este sentido, se busca garantizar el derecho que tienen servidoras y servidores públicos a la educación para el trabajo y el desarrollo humano y la libre expresión, teniendo en cuenta las diferencias y brechas de género, con el fin de fortalecer las competencias de los servidores públicos y reconocimiento de la identidad personal y social. Esta identificación se materializa en el diseño de los programas de formación que buscan reconocer, prevenir y disminuir todo tipo de estigmatización y fomentar mecanismos para la protección de población vulnerable, así como, generar espacios y herramientas para la equidad e igualdad.
Género: Se evidencia una participación del 55% de mujeres en el curso, 45% de hombres y una persona se identificó como intersexual; esto aporta al cierre de brechas de género, ya que todas las personas participantes en el curso tienen acceso a materiales de estudio y temáticas acerca de la transversalización del enfoque de género y las acciones afirmativas para la equidad e igualdad de género promovidas en las entidades públicas y desde las servidoras y servidores públicos haciendo énfasis en el respeto por la diversidad, condiciones y enfoques diferenciales, y lenguaje incluyente.   
El 2%  (31 personas) del total, mencionaron su identidad de género como transgénero masculino y femenino.
Diferencial poblacional: Durante la vigencia 2022, se actualizaron los 14 módulos del curso de Ingreso al Servicio Público y se incluyó la alternativa de audios que contienen la información de los textos y demás contenido del curso, como una acción para mejorar el acceso de la población en condición de discapacidad visual.  
Del total de personas participantes, 17 personas se identifican como 
ETNIA Afrocolombianos (6 mujeres y 11 hombres), 5 personas pertenecientes a pueblos indígenas (3 hombres y 2 mujeres), y 1 persona (hombre) como raizal;  
Discapacidad:3 personas mencionan discapacidad auditiva (2 mujeres y 1 hombre), 7 personas mencionan discapacidad física (5 hombres y 2 mujeres), 1 mujer menciona discapacidad visual, y 2 mujeres mencionan discapacidad físico-motora. 
Se observa una mayor participación de personas adultas de 29 a 49 años en el curso, debido a que la población objetivo del mismo, son las personas que aprueban las primeras etapas de los concursos públicos de mérito para empleos de Carrera Administrativa. 
Los jóvenes de 20 a 28 años tienen una participación del 9%, y las personas de 50 a 69 años participan en un 21%.
Personas participantes en el curso de Ingreso al Servicio Público por rango de edad, corte diciembre de 2022.
Rango edad:
20 a 28: 9%
29 a 34: 18%
35 a 39: 18%
40 a 44: 20%
45 a 49: 14%
50 a 54: 10%
55 a 59: 8%
60 a 69: 3%</t>
  </si>
  <si>
    <t xml:space="preserve">Corresponde al contrato de prestación de servicios para la vigencia 2022, de la profesional de apoyo técnico para la consolidación de la información y bases de datos de los cursos ofertados a servidoras y servidores públicos. (Dedicación: 1 día por 12 meses).
Nota: El valor ejecutado hace referencia al valor comprometido en la vigencia y no al valor girado mensualmente.
</t>
  </si>
  <si>
    <t xml:space="preserve">1.1.12 Modelo de atención dirigido a personas pertenecientes a los sectores sociales LGBTI que hacen parte de la comunidad beneficiaria del IDIPRON, diseñado e implementado en consonancia con los enfoques de la Política Pública Distrital LGBTI. </t>
  </si>
  <si>
    <t xml:space="preserve">Modelo de atención  orientado a personas pertenecientes a los sectores LGBTI diseñado, implementado, monitoreado y evaluado. </t>
  </si>
  <si>
    <t>Social-IDIPRON</t>
  </si>
  <si>
    <t>IDIPRON</t>
  </si>
  <si>
    <t>Semestral</t>
  </si>
  <si>
    <t>Se cuenta con una hoja de ruta para consolidar los acuerdos que permitan el diseño del Modelo de Atención a Personas LGBTI en el Idiprón, de esta manera los productos de la vigencia 2021 como fueron una Guía de Implementación del Enfoque Diferencial como el desarrollo de capacitaciones para el Fortalecimiento Institucional, permitieron citar y elaborar metodlogía de Mesa Técnca. De esta manera se permite la institucionalización de la PPLGBTI en los servicios misionales del idiprón.  
Las sesiones de mesa técnica han permitido la definición de una estructura del Modelo de Transversalización del Enfoque Diferencial para la atención de las personas LGBTI.
 -Este modelo orienta los principios de la gestión integral de asequibilidad, accesibilidad, adaptabilidad y aceptabilidad en sintonía a las reformas  administrativas  que se implementa en el IDIPRON.
 -Se han propuesto objetivos y se ha evocado los ejes de la PPLGBTI para ordenar los componentes de este modelo de esta forma garantizar que los postulados de esa política pública orienten las acciones y actividades en los diversos contextos.
- Durante este periodo se realizan capacitaciones al talento humano contacto del IDIPRON, este proceso formativo permite reconocer las necesidades  en cada UPI, el enfoque territorial y  las necesidades conceptuales y de operación en el modelo pedagógico para la garantía de los derechos humanos de las personas LGBTI. 
Es importante señalar el esfuerzo institucional en este proceso que se llevó a cabo en abril de 2022 y que ambientó la oficialización de la GUIA TÉCNICA PRACTICA DE ATENCIÓN SECTORES SOCIALES LGBTI - LINEAMIENTOS TÉCNICOS PARA LA IMPLEMENTACIÓN DE LA POLÍTICA PÚBLICA Y LA TRANVERSALIZACIÓN DEL ENFOQUE DIFERENCIAL EN LA RUTA DE ATENCIÓN DEL IDIPRÓN. Durante los espacios de capacitación se incentivó a los equipos a la implementación de la campaña de cambio cultural En Bogotá Se Puede Ser, De manera estratégica se prioriza la formación de tutores/as, promotores/as, coordinadores/as de disciplina, que tienen mayor contacto cotidiano con las personas LGBTI y se enfrentan a retos de convivencia importantes en las UPI, con el área de salud y psicosocial una capacitación en los lineamientos de atención integral en salud trans, se recibió apoyo de entidades como la DDS, SDS y Red Somos,se optimiza la atención a personas de los sectores sociales LGBTI.</t>
  </si>
  <si>
    <t>1.Diseño del  Documento: Modelo de atención dirigido a personas pertenecientes a los sectores sociales LGBTI que hacen parte de la comunidad beneficiaria del IDIPRON, diseñado e implementado en consonancia con los enfoques de la Política Pública Distrital LGBTI. 
2. 7.Las sesiones de mesa técnica han permitido la definición de una estructura del Modelo de Transversalización del Enfoque Diferencial para la atención de las personas LGBTI.
 -Este modelo orienta los principios de la gestión integral de asequibilidad, accesibilidad, adaptabilidad y aceptabilidad en sintonía a las reformas  administrativas  que se implementa en el IDIPRON.
-Se han propuesto objetivos y se ha evocado los ejes de la PPLGBTI para ordenar los componentes de este modelo de esta forma garantizar que los postulados de esa política pública orienten las acciones y actividades en los diversos contextos.
Durante este periodo se realizan capacitaciones al talento humano contacto del IDIPRON, este proceso formativo permite reconocer las necesidades  en cada UPI, el enfoque territorial y  las necesidades conceptuales y de operación en el modelo pedagógico para la garantía de los derechos humanos de las personas LGBTI. 
Es importante señalar el esfuerzo institucional en este proceso que se llevó a cabo en abril de 2022 y que ambientó la oficialización de la GUIA TÉCNICA PRACTICA DE ATENCIÓN SECTORES</t>
  </si>
  <si>
    <t xml:space="preserve">Enfoque de Derechos: Se cuenta con el conocimiento de los DDHH y la necesidad de entornos respétuosos de estos, sin embargo, se promueve la capacitación enfocada en cuestinar aquellos aspectos estructurales anclados en las culturas que permiten tolerar formas de discriminación y violencias ante personas CHC y de forma específica en aquellas personas que a través de una mirada inyterseccional poseen caractersticas diversas que hacen que su situación de vulnerabilidad pueda ser leida desde la discriminaación en razón de las O.S e I.G impidiendo el goce de derechos civiles y políticos o de primera generación, siendo obstaculo para la realización efectiva de los derechos humanos de las personas LGBTI; Enfoque de Género: Persisten las expresiones culturales sexistas se proponen actividades de capacitación que cuestionen los roles entre hom,bres y mujres y sus relaciones de poder en ejercicio de la autoridad en las UPI ante personas LGBTI con el fin de generar reflexiones a atenciones cotidianas que eviten el sexismo y las expresiones violencias simbólicas y VBG; Enfoque Diferencial: La STMEO propone abordar desde una matriz analítica de la interseccionalidad los servcios brindados desde las áreas misionales a las personas beneficiarias y de esta manera reconocer las formas de implementación inmediatas dde los enfoques diferenciales en los relacionamientos con las personas que conforman el modelo pedagógico, específciamente desde las categorías analíticas y operativas de las Orientaciones Sexuales e Identidades de Género personas responsables de unidad y el talento humano han manifestado inetres y necesidad en aprender formas respetuosas de relacionamiento con personas LGBTI, se ha generado un impacto en las personas prestadoras de servicios por quejas de manejo deiatico y acciones de mejora que se han emprendido en las UPI Oasis, Castillo, Conservatorio, Bosa, La Rioja. 
Enfoque de Derechos: se realizan capacitaciones al talento humano de la STMEO que interactúan mayor tiempo y con mayor frecuencia con personas de los sectores sociales LGBTI, que orienten y guíen la atención con Enfoque diferencial, los derechos humanos en relación a las personas beneficiarias, a partir de la garantía del respeto por las identidades, es un mínimo vital para la convivencia el respeto a las identidades de las personas LGBTI,  estas diferencias entre el universo significativo heteronormativo y el de las personas diversas por sus OSIGD, establece un hito para retornar a modo de atención desde la autopercepción de nuestra población beneficiaria en la convivencia. Las reflexiones alrededor de los DDHH surgen como la base de la igualdad  en las UPI. </t>
  </si>
  <si>
    <t>Se reconocen avances en la concepción de las diferencias entre las identidades L,G,B,T, antesala para profundizar en actividades especíicas para cada identidad respecto de los DHS y DHR, se la priorizado la capacitación a los equipos de salud y psicososical con el fin de atender las necesidades de acceso al aseguramiento en salud, acceso a métodos
Martha Ligia Rincon Ortiz9:23
anticoncpetivos y de protección ante ITS, así como el afrontamiento de las vulnerabilidades típicas de la habitabilidad en calle, conflicto con la ley y riesgos de tratra de personas dentro de las posibilidades que se tieien en las rutas de atención de la PPLGBTI y el servicio social del IDIPRON; como actividades de medición de para la implementación del Modelo de Atención, diseñado</t>
  </si>
  <si>
    <t>Proyecto de inversión 7722</t>
  </si>
  <si>
    <t>1.1.13 Módulo de capacitación a servidoras y servidores públicos para generar capacidades en la incorporación de los enfoques de la política LGBTI.</t>
  </si>
  <si>
    <t xml:space="preserve">Número de servidoras y servidores que se capacitan en la incorporación de los enfoques de la  PPLGBTI a través del módulo virtual de capacitación de la política pública LGBTI </t>
  </si>
  <si>
    <t>Planeación</t>
  </si>
  <si>
    <t>Secretaría Distrital de Planeación</t>
  </si>
  <si>
    <t xml:space="preserve">Se ajustó el módulo de capacitación cuya estructura comprende en dos partes: La primera se estructura en cuatro capítulos: Capítulo 1 ¿Qué piensa la gente?, capítulo 2 ¿desde dónde me ubico?, capítulo 3 ¿para dónde vamos? y capítulo 4 ¿cuál es mi papel?, En esta primera parte se abordan temáticas que invitan y fortalecen a las personas participantes para el trabajo en el ámbito de acción de la política pública de Bogotá responsable de la garantía de derechos de las personas lesbianas, gays, bisexuales, trans e intersexuales. Temáticas relacionadas con imaginarios y representaciones sociales sobre las orientaciones sexuales e identidades de género no hegemónicas, situación de derechos de las personas de los sectores LGBTI, apuestas políticas, conceptuales, metodológicas y estrategias de la Política Pública LGBTI. Se fortalecieron y complementaron las evaluaciones incluidas en cada unidad temática. La segunda parte: elaborada con base en el estudio de la Secretaría Distrital de Planeación “Efectos de las violencias y abandono familiar en las personas de los sectores LGBTI en Bogotá” integra dos capítulos: Capítulo 1 Consecuencias de la violencia familiar en personas de los sectores LGBTI, Capítulo 2 Efectos de las violencia intrafamiliar y el abandono en las personas trans. </t>
  </si>
  <si>
    <t>Se realizó capacitación a 241 servidores públicos del IDRD, personal de vigilancia y servicios generales (50) IDIPRON, equipo de servidores del componente de salud (20), servidores públicos de la agencia pùblica de empleo de la Secretarìa de Desarrollo Económico (45), IDPAC equipo territorial de Sumapaz (8) DADEP servidores y contratistas (80)
Secretaría de Seguridad de la Dirección de Gestiòn Humana, Juridica y Contractual (28) Alcaldìa de Bosa servidores públicos (10) sobre la política pública LGBTI, conceptos, enfoques, plan de acciòn de la polìtica pública y la estrategia de ambientes laborales inclusivos.</t>
  </si>
  <si>
    <t>No se apropiaron recursos para la vigencia 2022 por el proyecto de inversión se realizaron las actividades de capacitaciòn por funcionamiento</t>
  </si>
  <si>
    <t>1.2.1.  Nuevos CAIDSG puestos en funcionamiento  para la atención integral, intersectorial y transversal de personas de los sectores sociales LGBTI, sus familias y redes de apoyo</t>
  </si>
  <si>
    <t>Número de unidades operativas adicionales puestas en funcionamiento</t>
  </si>
  <si>
    <t>Los dos nuevos centros de atención formularon sus planes de trabajo y se encuentran en adecuaciones locativas para la mejora de la prestación de los servicios y la territorialización de la Política Pública LGBTI en las localidades asignadas a cada uno de estos.</t>
  </si>
  <si>
    <t xml:space="preserve">El CAIDSG Zona SUR trabajó en el fortalecimiento a organizaciones sociales, asesoría y acompañamiento en trabajo social y psicosocial, articulaciones intra e inter institucionales. 
Asimismo se realizaron gestiones ambientales, de talento humano, de inventario, de sistema de informacióm y logística.  Se compraron equipos de computo para los CAIDSG.
</t>
  </si>
  <si>
    <t>En el proceso de prestación de los servicios y la terriotorialización de la política pública LGBTI, La Subdirección para Asuntos LGBTI  implementa el enfoque diferencial por orientación sexual e identidad de género con perspectiva interseccional.</t>
  </si>
  <si>
    <t>DDHH: CAIDSG puestos en funcionamiento para la garantía plena de derechos de las personas de los sectores sociales LGBTI.
Género: los CAIDSG son espacios para la atención por orientación sexual o identidad de género de las personas de los sectores sociales LGBTI, a través de la oferta de servicios de la SDIS.
Territorial:Los CAIDSG son concebidos  como espacios para el desarrollo humano de personas de los sectores sociales LGBTI, por lo cual su ubicación garantiza la oportunidad de acceso al servicio de las personas residentes en la ciudad de Bogotá. 
Diferencial: los CAIDSG cuentan con espacios físicos aptos para personas con condiciiones especiales y étnicas, por lo cual permite la inclusión social de los grupos poblacionales.</t>
  </si>
  <si>
    <t>Proyecto de inversión 7756
Avance presupuestal relacionado con recursos de la Meta 4 y recursos de dotación</t>
  </si>
  <si>
    <t xml:space="preserve">1.2.2.Estrategias de fortalecimiento  a los Centros de atención LGBTI existentes en constante proceso de evaluación, seguimiento y mejora. </t>
  </si>
  <si>
    <t>Porcentaje de avance en el diseño e implementación de la estratégia de fortalecimiento a los centros de atención</t>
  </si>
  <si>
    <t>Durante el segundo trimestre de la vigencia 2022 Se generaron procesos de articulación interinstitucional y con demás organizaciones de carácter privado para el fortalecimiento de los procesos de atención psicosocial, en los que se identificaron necesidades asociadas a la prevención de violencias y actos de discriminación en razón de sus diversidades sexuales e identitarias, a la vulnerabilidad social y económica. 
Así mismo, se realizó articulación con la Secretaría Distrital de la Mujer, con la Secretaría Distrital de Gobierno, con la Secretaría Distrital de Salud, con IDARTES, con el Equipo Distrital de Cuidado”, con IDIPRON, con la estrategia de Tropa Social, con los Centros Forjar, con la organización Red Somos la Fundación Fundar, con el Centro de Estimulación, Nivelación y Desarrollo – CEDESNID, con la Fundación PROCREAR, con Humanity and Inclusión y Acción contra el Hambre, con el Instituto Penitenciario y Carcelario- INPEC, con el Instituto Colombiano de Bienestar Familiar- ICBF, con la Fundación Huellas de Arte, con Colombia Diversa, Cruz Roja Colombiana y con el Proyecto migrantes del Banco Mundial. 
Por otro lado, se siguen fortaleciendo los procesos psicosociales desde la intervención colectiva. Estos espacios se desarrollaron de manera grupal en los CAIDSG con personas de los sectores sociales LGBTI, sus familias y redes de apoyo. Estos espacios se desarrollan a partir de ejercicios comunitarios como la Huerta Urbana, Boys Terraza, Tupana Amazonas, 3D Producciones, Arco iris de sordos.</t>
  </si>
  <si>
    <t xml:space="preserve">DDHH: los procesos de articulación sectorial, intersectorial, transectorial y con organizaciones sociales de los sectores sociales LGBTI garantiza el establecimiento de servicios sociales para las personas de los sectores sociales LGBTI en vulnerabilidad que garantizan la permanencia de sus derechos como ciudadanos. 
Género: las alianzas público privadas permiten el fortalecimiento de los CAIDSG a través de los procesos formativos y procesos de desarrollo de capacidades que se llevan a cabo en las unidades operativas, las cuales son pensadas teniendo en cuenta el enfoque diferencial e interseccional de las personas LGBTI.
Territorial: el fortalecimiento de los CAIDSG se da desde un enfoque territorial, reconociendo las particularidades de los territorios y sus habitatnes, que permtan desarrollar acciones teneindo en cuenta las realidades territoriales. 
Diferencial: los CAIDSG cuentan con un enfoque de trabajo, el CAIDSG Zona Norte centrado en un enfoque biopsico social y ambiental, y el CAIDSG Zona Sur con un enfoque cultural y artístico, los cuales, a partir de las realidades territoriales, permiten generar acciones para una atención más oportunidad y según las necesidades de las poblaciones que habitan los territorios.
</t>
  </si>
  <si>
    <t>Proyecto de inversión 7756
El avance presupuestal se encuentra calculado teniendo en cuenta el avance físico del producto, presupuesto relacionado con el Talento Humano del proyecto de inversion 7756.</t>
  </si>
  <si>
    <t xml:space="preserve">1.2.3. Vinculación a procesos comunitarios y de construcción de redes de afecto y apoyo de personas de los sectores LGBTI </t>
  </si>
  <si>
    <t>Número de personas de los sectores LGBTI atendidas a través procesos comunitarios y de construcción de redes de afecto</t>
  </si>
  <si>
    <t xml:space="preserve">Fortalecimiento de los procesos psicosociales desde la intervención colectiva. Estos espacios se desarrollaron de manera grupal en los CAIDSG con personas de los sectores sociales LGBTI, sus familias y redes de apoyo. Estos espacios se desarrollan a partir de ejercicios comunitarios como la Huerta Urbana, Boys Terraza, Tupana Amazonas, 3D Producciones, Arco iris de sordos.
Desde el componente psicosocial se implementa las estrategias de Ktarsis, Psicología a la carta y Alkimia los cuales se constituyen como procesos de atención psicosocial de personas de los sectores sociales LGBTI. Estas estrategias permiten desarrollar a través de grupos de encuentro, atenciones grupales en torno a necesidades y particularidades de personas LGBTI.
</t>
  </si>
  <si>
    <t xml:space="preserve">La subdirección para asuntos LGBTI, llevó a cabo espacios desarrollados a partir de ejercicios comunitarios y construcción de redes de apoyo y afecto, actividades culturales, recreativas y de alto impacto, relacionadas con grupos poblaciones de los sectores sociales, vinculados a: Colectivo Ohana, Red de cuidados de personas mayores, sub red sur, alcaldía local de tunjuelito, mesa interinstitucional, y consejo local LGBTI, entre otros, los cuales se constituyen el liderazgo de representantes de las redes de afecto y apoyo. 
</t>
  </si>
  <si>
    <t>Poblacional: las redes de cuidado y afecto se han consolidado bajo enfoque poblacional, contando con participación de población jóven adulta y adulta mayor.
Género: las redes de cuidado y afecto son integradas por personas de los sectores sociales LGBTI de Bogotá.Dentro de los componentes sexo, género y orientación sexual se tiene la siguiente particularidades Bisexual 33, Gay 56, Heterosexual 169, homosexual 8, lesbiana 30, no actualiza 29, no aplica 5 y no informa 6, para un total 336 y 900 vinculadas a las redes de apoyo y afecto de cada una de las localidades, la cuales no desagregan su orientación sexual e identidad de género, para un total 1236.
Diferencial: las redes de cudiado y afecto cuantan con un enfoque diferencial, en la cual se construyen procesos sociales de fortalecimiento de redes sociales.
DDHH: en las redes de cuidado y afecto se desarrollan acciones ya ctividades centradas en las necesidades de las personasd que conforman las redes, generando acciones para el mejoramiento de la cadalidad de vida.</t>
  </si>
  <si>
    <t>Proyecto de inversión 7756
Cantidad de magnitudes por valor unitario calculado en el avance presupuestal  relacionado con el Talento Humano del prouyecto de inversion 7756</t>
  </si>
  <si>
    <t>1.2.4  Atención a personas de los Sectores LGBTI  en actividades y procesos de formación y cualificación en la modalidad desarrollo de capacidades y generación de oportunidades.</t>
  </si>
  <si>
    <t>Número de personas de los sectores LGBTI vinculadas en actividades y procesos de formación y cualificación en la modalidad desarrollo de capacidades y generación de oportunidades</t>
  </si>
  <si>
    <t xml:space="preserve">El equipo técnico de nivel central de los CDC realizó la socialización de la linea técnica de la Modalidad de Desarrollo de Capacidades para la generación oportunidades y del servicio tiempo propio para personas cuidadoras en los CAIDGS para las personas de los Sectores LGBTI, al igual que la oferta de los CDC, la cual se envia mensual a la Subirección LGBTI. En la Localidad de Martirés se han implementado actividades de autocuidado de belleza articualadas con el CAIDGS donde se han vinculado personas de los sectores LGBTI pero estas actividades no son especIficas para la población LGBTI. </t>
  </si>
  <si>
    <t xml:space="preserve">Desde el Proyecto 7735 Fortalecimiento de los procesos territoriales y la construcción de respuestas integradoras e innovadoras en los territorios de Bogotá - Región, para el cumplimiento del producto de la Modalidad de Desarrollo de Capacidades para la genración de oportunidades a través de sus tres ejes estratégicos: El eje donde más atenciones se realizaron fue el de aprovechamiento del tiempo liberado en actividades recreativas, deportivas, artísticas y culturales, seguido del eje de Generación de ingresos económicos, y después Fortalecimiento del Tejido social.  Para facilitar la oferta de las actividades y procesos de formación se realiza la gestión interinstitucional para la articulación de actividades y procesos de formación para el desarrollo de capacidades, a través de convenio SENA, IDARTES y Alta Consejería para las TICS, entre otras . 
Las atenciones desde la Modalidad de Desarrollo de Capacidades para la generación de oportunidades a personas del sector LGBTI por orientación sexual  son las siguientes: BISEXUAL 33, GAY 33, HOMOSEXUAL 28, LESBIANA 15 en total se realizaron 109 atenciones durante el cuarto trimetre del año 2022.
</t>
  </si>
  <si>
    <t xml:space="preserve">Enfoque Territorial: Las Localidades que más vincularon población LGBTI fueron Usaquen en el CDC Simón Bolivar, Kennedy y Puente Aranda.  Enfoque diferencial Por orientación sexual la distribución fue: 86 Homosexuales, 79 bisexuales, 40  Lesbianas y 36  Gay </t>
  </si>
  <si>
    <t xml:space="preserve">Territorial: La oferta de la Modalidad se desarrollo de desarrollo de capacidades se implementa en las  las 20 Localidades del Distrito.  
Diferencial-poblacional: La atención que realiza la Modalidad a través de sus actividades y procesos de formación y cualificación esta dirigida a los diferentes grupos poblacionales.
La Modalidad  a través de su oferta incorpora a la población de los sectores LGBTI por orientación sexual. Personas grupos etnicos, victimas del conflicto armado. 
Género: La modalidad se desarrolla con características poblacionales de genero, permitiendo la atención de mujeres y hombres diversos sexualmente en búsqueda de la disminución de brechas mediante procesos de formación y cualificación.  </t>
  </si>
  <si>
    <t>Proyecto de inversión 7735
El producto se financia por medio del proyecto: 7735 – “Fortalecimiento de los procesos territoriales y la construcción de respuestas integradoras e innovadoras en los territorios de Bogotá – Región”. 
La meta que permite la implementación del producto es la 4 (Realizar 280.000 atenciones a personas por medio del servicio social Centros de Desarrollo de Comunitario) y la actividad asociada  a Generar oferta, desarrollo de capacidades y respuestas integrales desde los CDC, la institucionalidad y las alianzas estratégicas, pertinentes a las demandas de la Bogotá Región.</t>
  </si>
  <si>
    <t>1.2.5.Atención a personas de los sectores LGBTI desde los servicios por emergencia social</t>
  </si>
  <si>
    <t xml:space="preserve">Porcentaje de personas atendidas de los sectores LGBTI desde los servicios por emergencia social </t>
  </si>
  <si>
    <t>A través del servicio de Respuesta Social, en lo que va corrido de la vigencia 2022, 128  personas de los sectores LGBTI en situación de emergencia social, fueron atendidas y se  les brindó  asistencia  oportuna  y  digna  mediante  la  orientación,  referenciación y entrega  de  ayuda  humanitaria  transitoria  de  acuerdo  con  la  situación  presentada. Todo ello como producto de las acciones adelantadas por la SDIS para fortalecer y ampliar la oferta de servicios de cuidado para la atención a la población con mayores niveles de vulnerabilidad y emergencia en los territorios.
Del total de las atenciones realizadas, 117 fueron a través del beneficio de bono canjeable por alimentos, 2 por alojamiento transitorio, 3 por servicio funeraro y 6 por suministros.</t>
  </si>
  <si>
    <t>Con corte a 31 de diciembre de 2022 a través del servicio de Respuesta Social 217 personas perteneciente a los sectores LGBTI, fueron atendidas mediante los beneficios de bono canjeable por alimentos (183), auxilio funerario (14), suministros de vestuario, calzado y aseo (16), y alojamiento transitorio (4); dichas personas fueron identificadas en situaciones de emergencia social de acuerdo con el análisis de fragilidad que se efectúa en concordancia con el modelo de oferta para la atención,  y con ello se validaron los criterios de ingreso y todas fueron atendidas, lo cual significa un cumplimiento del 100% de la meta producto programada para la vigencia.</t>
  </si>
  <si>
    <t>A través de la aplicación de los instrumentos de caracterización de la población, con los cuales se definen las situaciones que configuran una emergencia social, y que en definitiva, permiten dar acceso al Servicio de Respuesta Social, mediante la entrevista ciudadana fue posible analizar y conocer las diferentes y desiguales oportunidades, formas de interrelación y papeles socialmente asignados a hombres y mujeres, lo cual a su vez permite el reconocimiento de las relaciones de poder jerarquizadas que en muchos casos subordinan, producen discriminación y desigualdad de género.</t>
  </si>
  <si>
    <t>Durante la vigencia 2022 y a corte del mes de diciembre, 217 personas pertenecientes a los sectores LGBTI, fueron atendidas mediante los beneficios disponibles en el Servicio Respuesta Social, las cuales fueron identificadas en situaciones de emergencia social de acuerdo con el análisis de fragilidad que se efectúa en concordancia con el modelo de oferta para la atención mediante la prestación del servicio de Respuesta Social; todo ello en cumplimiento de los acuerdos adquiridos en la política pública, y la demanda presentada. Del total de estas personas 71 se identificaron como homosexuales, 94 como gay, 19 como lesbianas, y 33 como bisexuales; esto teniendo en cuenta las variables de orientación sexual parametrizadas en las fichas de caracterización del servicio.</t>
  </si>
  <si>
    <t>Proyecto de inversión 7749, meta 3, actividad 2.
Durante la vigencia 2022, 217 personas únicas de los sectores LGBTI en situación de emergencia social recibieron beneficios en el marco del servicio de Respuesta Social, con lo cual el recurso ejecutado se estima en $227.306.000, esto teniendo en cuenta que a 183 se les fue otorgado bono canjeable por alimentos, lo cual se estima en un valor promedio de $27.450.000; para el caso de los suministros de vestuario, calzado y elementos de aseo, las 16 atenciones realizadas se estiman en $1.120.000 para el caso del servicio funerario el costo de las 14 atenciones realizadas se estiman en $196.000.000, y finalmente para el alojamiento, 4 atenciones se estiman en $2.736.000.</t>
  </si>
  <si>
    <t>1.2.6 Prestación de servicios sociales a hogares pobres identificados con integrantes de los sectores LGBTI para mejorar su calidad de vida y el acceso a oportunidades.</t>
  </si>
  <si>
    <t>Porcentaje de hogares de los sectores LGBTI que cumplan con los criterios definidos por la estrategia, beneficiados con el acompañamiento familiar de hogares pobres, en vulnerablidad y riesgo social derivado de la pandemia del COVID 19.</t>
  </si>
  <si>
    <t>A través del servicio Tropa Social a tu Hogar, durante el primer semestre del año 2022, 22  personas de los sectores LGBTI en condiciones de pobreza y vulnerabiliad  fueron vinculadas al servicio de acompañameinto familair, con quines se inicia proceso de atencion mediante la orientación para el acceso a la oferta social distrital segun las caracteristicas y aspiraciones de cada persona beneficiaria.</t>
  </si>
  <si>
    <t>A través del servicio Tropa Social a tu Hogar, durante lo corrido del del año 2022: En relación al fortalecimiento de los equipos de tropa social  se llevaron a cabo dos sesiones de acompañamiento a la Subdirección LGBTI, cuyo propósito estaba direccionado a presentar el nuevo formulario de búsqueda activa y al mismo tiempo recoger las sugerencias en el marco de enfoque diferencial frente a la población LGBTI que se atiende desde la Secretaría de Integración Social en las diferentes unidades operativas dispuestas.
Relacionado con el reporte anual 47  personas de los sectores LGBTI en condiciones de pobreza y vulnerabilidad  fueron vinculadas al servicio de acompañamiento familiar, con quienes se inicia proceso de atención mediante la orientación para el acceso a la oferta social distrital según las características y aspiraciones de cada persona beneficiaria. Las localidades donde se encuentran ubicadas estas personas son: Usaquén 1; Chapinero 1; San Cristóbal 12; Usme 2; Tunjuelito 2; Bosa 4; Fontibón 1; Suba 7; Rafael Uribe Uribe 6; Ciudad Bolívar 11</t>
  </si>
  <si>
    <t>Enfoque Territorial: La distribución por localidad con mujeres diversas es la siguiente: Fontibón 1: Rafael Uribe 6; San Cristóbal 8 y Suba 7. 
Enfoque de Género: Acompañamiento a 22 hogares de jefatura femenina pobres.</t>
  </si>
  <si>
    <t>DDHH: El proceso de identificación, búsqueda y caracterización que permiten la focalización y priorización de hogares de jefatura femenina busca la mitigación de las condiciones de vulnerabilidad mediante la atención de oferta pertinente y oportuna para la mitigación de la vulneración de derechos, es así como se ha establecido un sistema de atención de alertas de emergencia social, rutas de atención e intervención y seguimiento.
Género: El servicio Tropa Social a tu Hogar tiene como objetivo la reducción de la pobreza en hogares de jefatura femenina, a partir de este, se construyó un modelo de intervención que busca la priorización de condiciones que permitan la movilidad social y autocuidado de las mujeres y sus hogares. A la fecha de reporte se identifican 29 mujeres jefas de hogares de los sectores LGBTI
Diferencial: El servicio social Tropa Social a tu Hogar se enmarca en la identificación, caracterización y atención de los diferentes grupos poblacionales en razón de su edad o etapa del ciclo vital, género, orientación sexual, identidad de género, pertenencia étnica, y discapacidad, entre otras características. Es así como el ingreso de hogares de los sectores LGBTI al servicio esta enmarcado en los criterios de priorización. 
Territorial: La estrategia de acompañamiento, la cual se implementa mediante el servicio Tropa Social a tu Hogar tiene un proceso de focalización y priorización basado en característica y condiciones territoriales, tales como índices de pobreza monetaria y multidimensional, alertas tempranas de la Defensoría del Pueblo, polígonos de monitoreo de la Secretaria de Hábitat, lo cual permite no solo priorizar condiciones poblacionales sino territoriales. Con corte a septiembre la distribución por localidad con mujeres diversas es la siguiente: Fontibón 1: Rafael Uribe 6; San Cristóbal 9, Suba 7, Ciudad Bolívar 2 y Usme 4</t>
  </si>
  <si>
    <t>El producto se financia por medio del proyecto: 7768 “Implementación de una estrategia de
acompañamiento a hogares con mayor pobreza evidente
y oculta de Bogotá”. 
La meta que permite la implementación del producto es la 2 (Acompañar 27025 hogares pobres o en pobreza emergente) y la actividad asociada es la Identificación y acompañamiento a hogares con pobreza histórica y emergente en Bogotá.</t>
  </si>
  <si>
    <t>1.2.7 Atención especializada a personas mayores de 60 años de los sectores LGBTI en fragilidad social que requieran el servicio de CuidadoTransitorio</t>
  </si>
  <si>
    <t>Número de personas mayores de los sectores LGBTI en fragilidad social con atención especializada en los Centros de Cuidado Transitorio</t>
  </si>
  <si>
    <t>Se atienden a 6 personas de los sectores LGBTI durante el primer semestre del 2022 en la Modalidad de Cuidado Transitorio del servicio social Bienestar y Cuidado.
Se han desarrollado las siguientes actividades relacionadas con el enfoque diferencial de identidades de género y orientacion sexual diversas, en los Centros Transitorios:
a. Espacios de reflexión y discusión para incentivar la inclusión de las personas mayores con orientación sexual diversa.
b. Promoción del respeto y tolerancia hacia personas mayores de los sectores LGBTI, en la socialización del Pacto de Convivencia.
c. Divulgación de derechos de personas de los sectores LGBTI.
d. Talleres reflexivos donde se aborda el tema de masculinidades alternativas.
e. Talleres sobre el enfoque diferencial de identidades de género y orientación sexual diversas en el marco del envejecimiento digno, en los cuales se aclaran conceptos relacionados y se resignifican prácticas discriminatorias hacia las personas de los sectores LGBTI.
f. Diálogo de saberes a través de talleres en los que se aborda el tema de conceptos y experiencias de personas pertenecientes a la comunidad LGBTI, asi como el reconocimiento de las identidades, formas de violencia y condiciones de vida de las personas mayores que hacen parte de este grupo poblacional.
g. Encuentros de Desarrollo Humano en los que se socializa y sensibiliza frente a conceptos del enfoque de orientación sexual e identidad de género diversas y  los derechos de las personas de sectores LGBTI.
h. Festival Local por la Diversidad donde se brindan servicios de salud a través de tomas de muestras para VIH y Hepatitis por parte de la Sub Red Suroccidente.
i. Jornada de cualificación virtual Enfoques de Politica Publica y Enfoque Diferencial.
j. Conversatorio con ocasión de la Semana de Concientización y Sensibilización sobre el maltrato y la violencia hacia la persona mayor.
k. Se avanzó en la implementación del enfoque diferencial y sus categorías aplicables a la modalidad, a través de acciones de socialización y sensibilización para ampliar saberes y apropiación del enfoque, dirigidas a las personas mayores y cualificación del talento humano.</t>
  </si>
  <si>
    <t>En el acumulado enero-diciembre 2022, se atendieron en total 8 personas mayores que se reconocen como poblacion LGBTI en la modalidad Cuidado Transitorio Día-Noche del Servicio Social Comunidad de Cuidado a cargo de la Subdirección para la Vejez (Proyecto 7770).
En total, se registran 1381 asistencias (día/noche) de estas personas durante 2022.
Si bien no se cumple con la meta cuantitativamente, se aclara que gracias a la gestión realizada desde la Subdirección para la Vejez en el marco de la territorialización de la modalidad cuidado transitorio Día-Noche del Servicio Social de Cuidado Integral, se ha logrado el incremento en la permanencia en el servicio social de las personas mayores que pertenecen a los sectores LGBT. Los procesos de búsqueda, focalización e identificación de personas mayores en situaciones de vulnerabilidad y víctimas de violencia, se ha seguido realizan en los diferentes territorios del Distrito Capital, no obstante no se han identificado más personas mayores pertenecientes a los sectores LGBT que estén interesadas o necesiten asistir a los Centros de Cuidado Transitorio a cargo de la Subdirección para la Vejez.
Para la Vigencia 2023 se deben incrementar y fortalecer los procesos de búsqueda activa de personas mayores pertenecientes a los sectores LGBT para realizar la oferta de los servicios sociales para personas mayores a cargo de la Subdirección para la Vejez, como lo es la modalidad Cuidado Transitorio Día- Noche.</t>
  </si>
  <si>
    <t xml:space="preserve">Durante el primer semestre se atendieron 6 personas de los sectores LGBTI, 4 hombres con orientacion homosexual.
1 hombre con orientacion bisexual,y 1 persona transgénero. Es de aclarar que el servicio no presta como tal una atención exclusiva a las personas mayores de los sectores LGBTI pero si incopora el enfoque diferencial para la atención. También, se desarrollaron actividades de sensibilización relacionadas con el enfoque diferencial de identidades de género y orientacion sexual diversas. </t>
  </si>
  <si>
    <t>DDHH:  se avanzó en la implementación del enfoque mediante la promoción del respeto y la garantía de los derechos de las personas mayores pertenecientes a los sectores sociales LGBTI, mediante el reconocimiento y la visibilización de la Política Pública para la Garantía Plena de los Derechos de las personas LGBTI, orientaciones sexuales e identidades de género en Bogotá D.C., así como en la atención brindada a las personas mayores pertenecientes a estos secotres desde el servicio de cuidado transitorio.
Género: Se avanzó en la implementación del enfoque mediante el reconocimiento de las identidades de género y orientaciones sexuales diversas en la vejez, identificando y atendiendo personas mayores de estos sectores en el servicio de Cuidado Transitorio. De la mimsa manera, se avanza en la actualización y ajuste de anexos técnicos, lineamientos de atención y formatos de la modalidad de cuidado transitorio, incorporando el enfoque diferencial de Identidades de Género y Orientaciones Sexuales diversas de la Politica Publica para la Gerantía Plena de los Derechos de las personas LGBTI, Orientaciones Sexuales e Identidades de género diversas  en Bogotá D.C. brindando orientaciones técnicas, conceptuales, normativas y de procedimiento para la implementación del enfoque en los Centros de Cuidado Transitorio.
Diferencial-poblacional: Se reconoce la diversidad de la población mayor, en términos del enfoque diferencial, reconocimendo las particulades relacionadas a las oirientaciones sexuales e identidades de género diversas en la vejez, y la garantía de los derechos de la población perteneciente a estos sectores.
Se avanza en la implementación del enfoque desde el reconocimiento del grupo etario de la vejez en la población de personas mayores pertenecientes a los sectores LGBT, teniendo en cuenta los derechos propios de las personas mayores.</t>
  </si>
  <si>
    <t xml:space="preserve">Proyecto de inversión 7770
El cálculo del costo se realiza con los valores correspondientes, sobre una cobertura de 50 cupos con plazo a 8 meses (245 días): costo cupo día: $50.192 y costo cupo noche $48.980
Lo anterior, teniendo en cuenta el costo que le corresponde a la administración distrital para cada caso, toda vez que los operadores tercerizados con quienes se contrata la prestación de esta modalidad del Servicio Social (Cuidado Transitorio Día/Noche), aportan un porcentaje de 15% sobre el costo real de cada atención.
</t>
  </si>
  <si>
    <t xml:space="preserve">1.2.8 Atención de personas habitantes de calle adultas de 29 años en adelante  pertenecientes a los sectores sociales LGBTI a través de la vinculación a la estrategia móvil de abordaje en calle para el mojoramiento de sus condiciones de vida </t>
  </si>
  <si>
    <t>Porcentaje de personas de los sectores sociales LGBTI habitantes de calle vinculadas a la estrategia movil de abordaje en calle</t>
  </si>
  <si>
    <t>Para el periodo del segundo trimestre del año 2022 123 ciudadanos y ciudadanas habitantes de calle representan el 100% de la meta proyectada, donde se realizaron las actividades programadas en la estrategia de abordaje territorial.</t>
  </si>
  <si>
    <t>Con corte a 31 de diciembre de 2022, se desarrollaron desde la estrategia móvil de abordaje en calle 1.004 Jornadas de Autocuidado y Escucha Activa en las 19 localidades reporte total acumulado en la vigencia 2022. De igual forma, el  acumulado de atenciones a personas de los sectores sociales LGBTI en situación de calle fue de 314.  Sin embargo, estas atenciones se corresponden a 112 personas únicas atendidas pertenecientes a las siguientes identidades y orientaciones sexuales diversas: 
12  Mujeres cisgénero bisexuales 
4 mujeres transgénero gay
6 Mujeres cisgénero homosexuales
10 mujeres cisgénero lesbianas
17 Hombres cisgénero bisexuales
11 hombres cisgénero gays
27 hombres cisgénero y 1 intersexual homosexuales
1 persona con identidad de género masculina y orientación sexual lesbiana.
1 Hombre bisexual
2 personas trangénero bisexuales
5 mujeres transgénero gay
2 personas transgénero homosexuales
1 mujer transgénero
12 personas transgénero heterosexuales
Ahora bien, es importante mencionar que el presente reporte se establece de acuerdo con los datos proporcionados por SIRBE, sin embargo, pueden variar durante la vigencia puesto que es un sistema que continuamente actualiza sus variables, según lo reporta el equipo encargado.</t>
  </si>
  <si>
    <t xml:space="preserve">Derechos: desde el enfoque de derechos, la implementación de esta estrategia, permite garantizar a todas las y los ciudadanos habitantes de calle para los sectores LGBTI una atención digna en la zona que se encuentren, movilizar la atención al territorio, permite que la población que no desea ir  a una unidad pueda acceder a servicios básico de higiene y cuidado personal, la escucha activa por parte del equipo psicosocial a las y los ciudadanos y por último, la activación de rutas en caso de una necesidad expresa de la población. 
Género: esta estrategia permite llevar  la oferta institucional que se tiene dispuesta para la atención del sector LGBTI, desde estas jornadas se adelantan las cciones afirmativas pertinentes.
Territorial: Esta estrategia se plantea para todas las localidades, acercando a las y los ciudadanos una oferta institucional en el territorio en el que se encuentran. 
Diferencial: desde esta jornada se plantea como enfoque la creación de planes de atención individual para el desarrollo de capacidades, que se oriente a la atención necesidades y expectativas de la población habitante de calle, desde sus particularidades. </t>
  </si>
  <si>
    <t xml:space="preserve">DDHH: desde el enfoque de derechos, la implementación de esta estrategia, permite garantizar a todas las y los ciudadanos habitantes de calle para los sectores LGBTI una atención digna en la zona que se encuentren, movilizar la atención al territorio permite que la población que no desea ir  a una unidad pueda acceder a servicios básicos de higiene y cuidado personal, la escucha activa por parte del equipo psicosocial a las y los ciudadanos y por último, la activación de rutas en caso de una necesidad expresa de la población. 
Género: esta estrategia permite llevar la oferta institucional que se tiene dispuesta para la atención del sector LGBTI, desde estas jornadas se adelantan las acciones afirmativas pertinentes.
Territorial: Esta estrategia se plantea para todas las localidades, acercando a las y los ciudadanos una oferta institucional en el territorio en el que se encuentran. 
Diferencial: desde esta jornada se plantea como enfoque la creación de planes de atención individual para el desarrollo de capacidades, que se oriente a la atención de necesidades y expectativas de la población habitante de calle, desde sus particularidades. Se atendieron 90 personas de los sectores sociales LGBTI en el rango etario de 27 a 59 años y 22 personas mayores. </t>
  </si>
  <si>
    <t>Proyecto de inversión 7757
Para este periodo se avanzó en la ejecución del 100 % de la meta programada para el año 2022. Este producto apunta  a la meta 3 del Proyecto 7757 "Implementación de estrategias y servicios integrales para el abordaje del fenómeno de habitabilidad en calle en Bogotá".
se aclara que la fuente de financiacion del contrato que atiende  CHC es OTROS DISTRITOS</t>
  </si>
  <si>
    <t>1.2.9 Servicio Social Centro día con enfoque de género y diferencial para las personas mayores de los sectores LGBTI</t>
  </si>
  <si>
    <t xml:space="preserve">Porcentaje de avance en las fases para la implementacíon del enfoque de género y diferencial en el servicio Centro Día para la atención de las personas mayores de los sectores LGBTI </t>
  </si>
  <si>
    <t>Durante el segundo trimestre de 2022 se realizó la socialización y  lectura del estudio "Perspectiva de Envejecimiento y Vejez en Personas Lesbianas, Gays,  Bisexuales, Transgeneristas e Intersexuales" (SDP; 2019), que permitió identificar un conjunto de insumos, ideas y necesidades para la revisión y actualización de las orientaciones para la incorporación del enfque difrencial por oritación sexual e identidad de género en el servicio social Centro Día. 
De esta manera, se realizaron 2 mesas de trabajo para avanzar en la fase de diseño programada para la vigencia, identificando la necesidad de seguir profundizando la cualificación del talento humano en enfoque diferencial, precisando las diferencias entre sexo, género, identididad de género, orientazión sexual, y promoviendo la empatía en el reconocimiento de las personas mayores (por ejemplo a través de experiencias de vida). 
Se planea como parte de esta fase de diseño, el desarrollo de uno o varios encuentros de experiencias con mujeres mayores trans para el seiguiente trimestre, con el fin de conocer su proceso de envejecimiento y cómo viven la vejez, y lograr sensibilizar a los equipos del servicio social Centro Día de forma directa con la población.</t>
  </si>
  <si>
    <t>Durante el segundo trimestre de 2022 se realizó la socialización y lectura del estudio "Perspectiva de Envejecimiento y Vejez en Personas Lesbianas, Gays,  Bisexuales, Transgeneristas e Intersexuales" (SDP; 2019), que permitió identificar un conjunto de insumos, ideas y necesidades para la revisión y actualización de las orientaciones para la incorporación del enfoque difrencial por orientación sexual e identidad de género en el servicio social Centro Día. 
De esta manera, se realizaron 2 mesas de trabajo para avanzar en la fase de diseño programada para la vigencia, identificando la necesidad de seguir profundizando la cualificación del talento humano en enfoque diferencial, precisando las diferencias entre sexo, género, identididad de género, orientación sexual, promoviendo la empatía en el reconocimiento de las personas mayores (por ejemplo a través de experiencias de vida). 
Se planea, como parte de esta fase de diseño, el desarrollo de uno o varios encuentros de experiencias con mujeres mayores trans para el siguiente trimestre, con el fin de conocer su proceso de envejecimiento y cómo viven la vejez, y lograr sensibilizar a los equipos del servicio social Centro Día de forma directa con la población.
Como avance del tercer trimestre y dando continuidad a lo programado en la fase de diseño,se desarrolló el II encuentro encuentros de experiencias con mujeres mayores con el fin de conocer su proceso de envejecimiento y cómo viven la vejez, y lograr sensibilizar a los equipos del servicio social Centro Día de forma directa con la población. y de esta forma recoger.
Para el cuarto trimestre, como avance de actividades desarrolladas, y en sincronía con la fase de diseño se continúa desarrrollando encuentros generacionales e intergeneracionales con personas mayores con el fin de generar información y apropiación acerca de lo referenciado en la Política Pública para la Garantía Plena de los Derechos de las Personas de LGBTI, Orientaciones Sexuales e Identidades de Género en Bogotá D.C. De otra parte, se fortaleció el documento técnico a nivel conceptual, metodológico y normativo, en relación a la implementación del enfoque de género y diferencial en las diferentes actividades lideradas por el servicio social Centro Día.
Se completó el 30% de la fase de diseño y el 5% de la fase de implementación del enfoque, según se proyectó y así como se refiere en la información del avance cualitativo. (Documento Técnico Enfoque Diferencial LGBT - Centro Día - Atención a Personas Mayores de los sectores LGBT en el servicio social Centro Día)</t>
  </si>
  <si>
    <t xml:space="preserve">Durante el segundo trimestre se avanzó en la revisión conceptual y documental de experiencias de vida de personas mayores intersexuales, lesbianas, gays, tránsgénero y transexuales para definir las acciones ncesarias para actualizar las orientaciones para la incorporación del enfque difrencial por oritación sexual e identidad de género en el servicio social Centro Día. </t>
  </si>
  <si>
    <t>Durante el cuarto trimestre de vigencia 2022, se avanzó en temas de interes para la poblacion de personas mayores, desde un enfoque diferencial y de genero,dando continuidad a la  implementacion de actividades programadas en la fase de diseño y desde una metodologia como conversatorios de ´politica publica lgbti, mesas de trabajo, intercambio de saberes diversos que comtenplan  percepciones y opiniones acerca de la vejez.
En el mes de noviembre se avanzó de manera significativa con la participacion activa de las personas mayores mujeres en el marco del dia 25 de noviembre dia  internacional de la eliminacion de violencias contra las mujer, desde el conocimiento de rutas de atencion y los tipos de violencia .</t>
  </si>
  <si>
    <t>Proyecto de inversión 7770
Se presenta el avance de la ejecución financiera para el cuarto trimestre y para el cierre de la vigencia 2022, teniendo en cuenta el talento humano empleado para la ejecución del producto y la programación contemplada en el Plan de Acción de la Política Pública. Se cálcula el costo según el valor girado de los Contratos 5263-2021, 3237-2022,  951-2022, 11719-2021, 9276-2021, 1724-2022, 12042-2021, 4303-2022, 7763-2022 de Talento Humano de 6 profesionales de la Subdirección para la Vejez (ejecución correspondiente a la vigencia 2022).
Sin embargo, es importante aclarar que estos contratos no son específicos para esta actividad.</t>
  </si>
  <si>
    <t>1.2.10 Atención a personas con discapacidad de los sectores sociales LGBTI desde sus capacidades diferenciales y sus redes familiares.</t>
  </si>
  <si>
    <t>Procentaje de atención de personas LGBTI en el proyecto de discapacidad de la SDIS.</t>
  </si>
  <si>
    <t xml:space="preserve">Durante la vigencia se ha realizado atención a personas con discapacidad que pertenecer a los sectores LGBTI desde las diferentes modalidades de servicio: 
Crecer- Avanzar: Se ha realizado atencion a 2 personas con discapacidad que reportan tener orientación sexual: homosexual, pertenecen a las localidades de Egativa y Los Mártires. Dos hombres que se encuentra entre los 6 y 17 años de edad
Renacer: Se ha realizado atención a 2 personas con discapacidad cognitiva que refieren ser homosexuales. Ambos pertenecen a la localidad de Engativa, y son1 hombre y una mujer, ambos entre un rango de edad de 13 y 17 años.
Integrarte: La modalidad de Integrarte registra una atención de 11 personas con discapacidad homosexuales, 6 mujeres,y 5 hombres. 
Estrategia Territorial: Desde la modalidad de TMC se ha realizado atención a personas cuidadoras: 3 mujeres y 5 hombres que expresan ser homosexuales, pertenecientes a las localidades de Santa Fé, Kennedy, Barrios Unidos, y Los Mártires. De lsa 8 personas atendidas 1 persona tiene 25 años, otra tiene 38 y 39, 2 tienen 53 años, 2 tienen 66 años.
Cadis: Reporta atención de 1 persona cuidadora de person con discapacidad homosexual, 3 personas con discapacidad homosexual, y una persona con discapacidad que reporta ser bisexual. </t>
  </si>
  <si>
    <t>Para el cuarto trimestre, desde el proceso de habilidades sociales para la vida, se vincularon 19 personas que manifestaron ser pertenecientes a los sectores sociales LGBTI, desde la Estrategia Territorial se vincularon 7 personas, de las cuales 6 mujeres manifestaron ser homosexuales y 1 bisexual; desde las modalidades integrarte interno, 4 personas manifestaron tener una orientación sexual diversa, es de resaltar que en las demás modalidades no reportaron personas que respondieran a las variables en análisis, pero en los centros crecer de los 1234 participantes a la pregunta de su “orientación sexual” 193 personas respondieron “no informa”, lo cual representa un 15.7% del total de los atendidos, con lo cual se concluye que se debe de continuar realizando ejercicios de sensibilización para que los participantes tengan claro el tema de la orientación sexual.
Para el trimestre III de 2022 se realizaron 12 atenciones a personas diversas con discapacidad y/o sus cuidadores. A lo largo de la vigencia, desde la subdirección para la discapacidad se ha realizado la atención de personas con discapacidad, y a personas cuidadoras de personas con discapacidad independientemente de su identidad de género u orientación sexual.
CADIS: Se ha realizado la atención de 305 personas cuidadoras de personas con discapacidad, de las cuales una persona se identifica como gay, y tiene 41 años. 
Estrategia Territorial: En esta modalidad se ha realizado la atención de personas cuidadoras de personas con discapacidad: 7 hombres y 6 mujeres que se reconocen como homosexuales, así mismo una mujer que se identifica como bisexual.</t>
  </si>
  <si>
    <t>Las diferentes modalidades de atención de la Subdirección de Discapacidad presta sus servicios a las personas con discapacidad como a las personas cuidadoras de personas con discapacidad con un enfoque poblacional identificando sus caracteristicas indidivuaes, desde la interseccionalidad,  teniendo en cuenta su grupo etario, situación social, condición o diversidad para poder brindar las atenciones necesarias y contribuir a la reducción de brechas de las diferentes desigualdades.</t>
  </si>
  <si>
    <t>Derechos Humanos: Desde las diferentes modalidades de los servicios que presta la Subdirección para la discapacidad, se genera formación con enfoque ocupacional, así mismo, se hace articulación con otras entidades, donde se busca dignificar la vida de las personas con discapacidad incluyendo las que se auto reconoce pertenecientes a los sectores sociales LGBTI.
Género: Para el cuarto trimestre, desde el proceso de habilidades sociales para la vida, se vincularon 19 personas que manifestaron ser pertenecientes a los sectores sociales LGBTI, desde la Estrategia Territorial se vincularon 7 personas, de las cuales 6 mujeres manifestaron ser homosexuales y 1 bisexual; desde las modalidades integrarte interno, 4 personas manifestaron tener una orientación sexual diversa, es de resaltar que en las demás modalidades no reportaron personas que respondieran a las variables en análisis.
Diferencial - poblacional: La Subdirección para la discapacidad de la SDIS, garantiza la oferta de servicios, sin discriminar por la orientación sexual de los participantes, por tal motivo, es de resaltar, que en los centros crecer de los 1234 usuarios, a la pregunta de su “orientación sexual”, 193 personas respondieron “no informa”, lo cual representa un 15.7% del total de los atendidos, con lo cual se concluye que se debe de continuar realizando ejercicios de sensibilización, para que los beneficiarios tengan claro el tema de la orientación sexual.
Desde los servicios que presta la Subdirección para la discapacidad, se atienden personas con orientación sexual diversa, desde los 14 años y hasta los 59 años y 11 meses, así mismo, se atienden cuidadoras-es, que se auto reconocen pertenecientes a los sectores sociales LGBTI, a partir de los 18 años, en cumplimiento a los criterios de priorización, según la resolución 0509 de 2021 de la SDIS.</t>
  </si>
  <si>
    <t>El recurso que estaba destinado para este producto, está asociado a las metas 1  del proyecto de inversión 7771 de la Subdirección para la Discapacidad. Este presupuesto se ejecutó en un 100% durante la vigencia 2022.</t>
  </si>
  <si>
    <t xml:space="preserve">1.2.11 Vinculación a la oferta de servicios de prevención de la maternidad y paternidad temprana y promoción de los derechos sexuales y los derechos reproductivos a los jóvenes de los sectores LGBTI </t>
  </si>
  <si>
    <t>Número de Jóvenes de los sectores LGBTI vinculados a la oferta de servicios de la subdirección para la juventud de la SDIS para la prevención de la maternidad y paternidad temprana y promoción de los derechos sexuales y los derechos reproductivos.</t>
  </si>
  <si>
    <t xml:space="preserve">A 30 dejunio de 2022 se han vinculado 31 jovenes pertenecientes a los sectores LGBTI a la oferta de servicios asociados a la promoción de los derechos sexuales y los derechos reproductivos en las localidades de Barrios Unidos, Bosa, Engativa, Kennedy, Los Mártires y Usaquén, por medio de su participación en talleres de derechos sexuales y reproductivos. A 31 de marzo del 2022 se han vinculado 17 jovenes pertenecientes a los sectores LGBTI a la oferta de servicios asociados a la promoción de los derechos sexuales y los derechos reproductivos en las localidades de Barrios Unidos, Bosa, Engativa, Kennedy, Los Martires y Usaquen, por medio de su participación en talleres de derechos sexuales y reproductivos. </t>
  </si>
  <si>
    <t>A 31 de marzo se han vinculado jóvenes de los sectores LGBTI en 6 de las 20 localidades de la ciudad de Bogotá. Dentro de la ejecución de esta actividad está planeada la articulación con los Centros de Atención a la Diversidad Sexual y de Género (CAIDSG) de la ciudad, así como con las y los gestores territoriales de la Subdirección para Asuntos LGBT para fortalecer la vinculación de jóvenes de los sectores LGBTI en la mayor cantidad de localidades de la ciudad de Bogotá y así lograr cubrir en su integralidad el territorio distrital. Por otra parte, se fortalece el enfoque poblacional direccionando estas actividades en específico a la ciudadanía joven de la ciudad de Bogotá por medio de la territorialización de acciones de la referente LGBTI de la Subdirección para la Juventud y de sus enlaces técnicos en los proyectos 7753 y 7740 de la Subdirección para la Juventud.</t>
  </si>
  <si>
    <t xml:space="preserve">Otros Distrito
El recurso sale de la Meta 2 Actividad 2 por la posición presupuestal Otros servicios profesionales, técnicos y empresariales n.c.p.  </t>
  </si>
  <si>
    <t>1.2.12 Estrategia de Orientación Socioocupacional  que vincula a  los Jóvenes de los sectores LGBTI a la oferta de los servicios de la subdirección para la juventud de la SDIS para facilitar su inclusión socio laboral.</t>
  </si>
  <si>
    <t>Número de jóvenes de los sectores LGBTI vinculados a la oferta de los servicios de la subdirección para la juventud de la SDIS en la estrategia de orientación socio - ocupacional OSO</t>
  </si>
  <si>
    <t>A 30 de junio de 2022 se han vinculado 20 jóvenes de los sectores LGBTI a la oferta de servicios de la Subdirección para la Juventud en la estrategia de Orientación Socio Ocupacional (OSO) en las localidades de Ciudad Boívar, Usaquén, Tunjuelito y Suba por medio de su participación en talleres de competencias laborales, de formación para la generación de ingresos y ferias de empleabilidad.A 31 de marzo del 2022 se han vinculado 3 jóvenes de los sectores LGBTI a la oferta de servicios de la Subdirección para la Juventud en la estrategia de Orientación Socio Ocupacional (OSO) en las localidades de Chapinero, Usaquén y Suba por medio de su participación en talleres de competencias laborales, de formación para la generación de ingresos y ferias de empleabilidad.</t>
  </si>
  <si>
    <t>A corte 30 de diciembre de 2022, se han vinculado 109 jóvenes de los sectores LGBTI a la oferta de servicios de la Subdirección para la Juventud en la estrategia de Orientación Socio Ocupacional (OSO) en las localidades de Usme, Ciudad Boívar, Usaquén, Tunjuelito y Suba por medio de su participación en talleres y actividades relacionadas con la estrategia de Orientación Socioocupacional (OSO).
*El acumulado para la vigencia 2022 (109) surge de la revisión y verificación de la ficha SIRBE de cada trimestre, reportando que para el I trimestre se atiendieron 7 jóvenes, 16 II trimestre, 49 III trimestre y 37 IV trimestre.
Al final de la vigencia la meta se acumula para su cumplimiento en 2023 al trasladar la oferta a espacios itinerantes por las y los jóvenes de los sectores LGBTI, articulando con actores institucionales y de las organizaciones sociales que trabajan y atienden esta población. La Subdirección para la Juventud también considera que las y los jóvenes de los sectores LGBTI pueden estar omitiendo la información de su orientación sexuales por temor a reconocerlo públicamente, lo que dificulta su identificación en los instrumentos de información y registro. Sin embargo, se realizaron todas las actividades programas en el plan de acción, siempre garantizando una convocatoria diferencial.</t>
  </si>
  <si>
    <t>A 31 de marzo se han vinculado jóvenes de los sectores LGBTI en 3 de las 20 localidades de la ciudad de Bogotá. Dentro de la ejecución de esta actividad está planeada la articulación con los Centros de Atención a la Diversidad Sexual y de Género (CAIDSG) de la ciudad, así como con las y los gestores territoriales de la Subdirección para Asuntos LGBT ara fortalecer la vinculación de jóvenes de los sectores LGBTI en la mayor cantidad de localidades de la ciudad de Bogotá y así lograr cubrir en su integralidad el territorio distrital. Por otra parte, se fortalece el enfoque poblacional direccionando estas actividades en específico a la ciudadanía joven de la ciudad de Bogotá por medio de la territorialización de acciones de la referente LGBTI de la Subdirección para la Juventud y de sus enlaces tecnicos en los proyectos 7753 y 7740 de la Subdirección para la Juventud.</t>
  </si>
  <si>
    <t>Enfoque poblacional: De los 37 jóvenes atendidos para el tercer trimestre 7 se identificaron como homosexuales, 1 lesbiana y 29 como bisexuales. Ahora bien, de los 109 jóvenes atendidos en los cuatro trimestres acumulados 30 se identificaron como homosexuales, 1 lesbiana y 78 como bisexuales.
El equipo de prevención a cargo de la implementación de la Estrategia de Orientación Sociocupacional ha coordinado en las reuniones interinstitucionales, junto a coordinadores y gestores de la Subdirección LGBTI, la apertura de espacios para la población LGBTI que busca el reconocimiento de las dinámicas propias de la población acercando esta oferta de manera territorial a las Casas LGBTI.</t>
  </si>
  <si>
    <t>Otros Distrito
El recurso sale de la Meta 1 Actividad 1 por la posición presupuestal Otros servicios profesionales, técnicos y empresariales n.c.p.</t>
  </si>
  <si>
    <t xml:space="preserve">1.2.13 Hogares/Familias  con integrantes LGBTI vinculadas en la Estrategía/Servicio Construyendo Autonomía Alimentaria, con seguimiento </t>
  </si>
  <si>
    <t>Número de Familias vinculadas con la estrategia de Inclusión social</t>
  </si>
  <si>
    <t>Dutante el segundo trimestre 2022 se vinculan 34 hogares con personas LGBTI más al servicio Construyendo Autonomía Alimentaria, implementando la estrategia de inclusión social, ambiental y productiva, con la cual se realiza una lectura de realidades con los hogares/familia de las modalidades comedores y Apoyo Económico Social 7745, que se suman a los 111 hogares de comedores reportados en el primer trimestre 2022, estableciendo estrategias y acuerdos para contribuir al mejoramiento de la calidad de vida de las personas de los sectores LGBTI y su núcleo familiar.</t>
  </si>
  <si>
    <t>En el segundo trimestre 2022 fueron vinculadas 34 hogares/familias con personas LGBTI al componente de  inclusión social, ambiental y productiva, en el cual se realizó una lectura de realidades con los hogares/familias de las modalidades de comedores comunitarios. cocinas populares y Apoyo Económico Social 7745, que se suman a los 111 hogares/familias reportados en el primer trimestre de 2022, con los que se estableció estrategias y acuerdos para contribuir al mejoramiento de la calidad de vida de las personas de los sectores LGBTI y su núcleo familiar. 
En el tercer y cuarto trimestre 2022 no se reportaron nuevos hogares vinculados a la estrategia de inclusión social, se mantuvo la atención de los 145 hogares/familias, reportados en los primeros trimestres.</t>
  </si>
  <si>
    <t>Territorial: Las 145 familias con personas LGBTI son atendidas desde diferentes unidades operativas de la siguiente manera: Santa Fe 25, Ciudad Bolívar 20, Suba 16, San Cristóbal 14, Usme 14, Kennedy 13, Rafael Uribe 10, Bosa 10, Engativá 7, Puente Aranda 6, Tunjuelito 4, Fontibón 2, Chapinero 2, Usaquén 1 y Antonio Nariño 1.
Diferencial. Se identifican 15 personas orientación sexual Bisexual, 18 como Gay, 8 Heterosexual, 90 Homosexual y 14 como Lesbianas.</t>
  </si>
  <si>
    <t>Derechos Humanos: Desarrollo de procesos de promoción en estilos de vida saludable e inclusión social, ambiental y productiva, con 145 los hogares/familia con integrantes LGBTI por medio del componente de inclusión social desarrollado en los comedores comunitarios – cocinas populares.
Género: De  los hogares/familia con integrantes LGBTI  se identifican 15 personas con orientación sexual Bisexual, 18 Gay, 8 Heterosexual, 90 Homosexual y 14 como Lesbianas.
88 hombres y 59 mujeres de los sectores LGBTI, vinculados con la estrategia de inclusión social.
Territorial: Los 145 hogares/ familias con personas LGBTI fueron atendidas desde diferentes unidades operativas en la siguiente forma: Santa Fe 25, Ciudad Bolívar 20, Suba 16, San Cristóbal 14, Usme 14, Kennedy 13, Rafael Uribe 10, Bosa 10, Engativá 7, Puente Aranda 6, Tunjuelito 4, Fontibón 2, Chapinero 2, Usaquén 1 y Antonio Nariño 1.
Diferencial. En el reporte de la vigencia 2022, no se identificó atención de población LGBTI pertenenciente a grupos étnicos.
Personas en condición de discapacidad, se identificaron 3 hombres y 1 mujer. 
Población migrante, se identificaron 2 hombres y 1 mujer. 
Así mismo, se identificó 1 hombre y 1 mujer como población víctima del conflicto armado.
Población De  los hogares/familia con integrantes LGBTI vinculada a la estrategia de inclusión social.</t>
  </si>
  <si>
    <t>Proyecto de inversión 7745
Desde el proyecto de inversión 7745 Compromiso por una alimentación integral en Bogotá, se ha establecido un rubro en la modalidad comedores comunitarios – cocinas populares para la implementación del componente social en la meta 2 " Beneficiar el 100% de personas programadas mediante raciones de comida caliente en comedores comunitarios". 
El total programado para el acompañamiento a las familias LGBTI vinculadas al componente de Inclusión social en 2022 corresponde a $98.260.414, valor que corresponde igualmente al presupuesto total ejecurato al cierre de la vigencia 2022, teniendo en cuenta el seguimiento periódico que se realiza a los hogares/familias LGBTI beneficiarias de los comedores comunitarios.</t>
  </si>
  <si>
    <t>1.2.14 Capacitación a la población vulnerable de los sectores Sociales  LGTBI con ingresos de hasta 4 SMMLV en  el programa educación e inclusión financiera para la adquisición de vivienda.</t>
  </si>
  <si>
    <t xml:space="preserve">Número de programas en educación e inclusión financiera para la adquisición de vivienda, ofrecidos a personas de los Sectores Sociales LGBTI con ingresos de hasta 4 SMMLV. </t>
  </si>
  <si>
    <t>12/31/2024</t>
  </si>
  <si>
    <t>Hábitat</t>
  </si>
  <si>
    <t>Secretaría de Hábitat</t>
  </si>
  <si>
    <t xml:space="preserve">En el segundo  trimestre de 2022 dentro del proyecto 7825 la Subdirección de Recursos Privados, para la vigencia 2022 se apropió $142.140.000 con el fin de contratar dos profesionales para dar apoyo social y soporte técnico en el desarrollo operativo del programa de Educación e Inclusión Financiera. Sobre lo cual es pertinente decir que, el programa está siendo desarrollado operativamente por la Secretaría Distrital del Hábitat en su plataforma, las personas contratadas por el proyecto 7825 se encargan de hacer seguimiento social a los hogares y de dar soporte en la implementación de los módulos. 
El programa por tanto se encuentra en oferta, dando cumplimiento al producto y se realizó taller con 9 mujeres transgenero  el día 18 de mayo 2022 mediante   el la cual se brindan herramientas para desarrollar capacidades y buenos hábitos financieros incentivando la bancarización y facilitando el acceso a servicios financieros, de igual manera la iniciativa cuenta con módulos para orientar a los hogares frente al levantamiento de reportes en centrales de riesgo.
A la fecha ya se realizó una capacitación en inclusión financiera a población vulnerable de los sectores sociales LGBTI en la localidad del los Mártires. </t>
  </si>
  <si>
    <t>Durante la vigencia 2022, dentro del proyecto 7825 de la Subdirección de Recursos Privados, apropio recursos con el fin de contratar  profesionales para dar apoyo social y soporte técnico en el desarrollo operativo del programa de Educación e Inclusión Financiera el cual estuvo en operacion para la vigencia 2022.</t>
  </si>
  <si>
    <t>La realización de la capacitación sobre educación e inclusión financiera aporta al los enfoques de género, poblacional y diferencial, en tanto interpreta la realidad social de la ciudad para ajustar los contenidos de la capcitación, buscando mejorar las condiciones de vida, la garantía de los derechos y el logro de sus proyectos de vida personales, vunculando al ejercicio personas perteneceintes de los sectores sociales LGBTI, que puedan estar en condición de discapacidad y demás variables de vulnerabilidad.</t>
  </si>
  <si>
    <t>En cuanto a la vinculación de los hogares vulnerables de los Sectores Sociales LGBTI se adelantó la correspondiente gestión para llevar a cabo una reunión, el 18 de marzo de 2022, con el referente de la política pública para la población LGBTI- SDP con enfasis en mujeres transgénero.
Para el segundo semestre dentro de las 6.272 personas capacitadas y orientadas en el programa de Educación e Inclusion Financiera se conto con 37 personas que se identifican como personas pertenecientes a los sectores sociales LGBTI, el programa se encuentra vigente y en operación.</t>
  </si>
  <si>
    <t xml:space="preserve">Proyecto 7825
Si bien el programa se encuentra vigente, para vincular a más personas de Sectores Sociales LGBTI con ingresos de hasta 4 SMMLV, se debe articular las actividades y talleres en coresponsabilidad con la SDP.
Contratos Educación Financiera
Objeto contractual Total Compromiso Giros Beneficiarios
Prestar Servicios Profesionales Para La Estructuración, Revisión Y Seguimiento Al Desarrollo De Instrumentos De Financiación Que Faciliten El Adquisición De Vivienda Y La Gestión De Nuevas Fuentes De Financiación Del Hábitat.          71.070.000  65.920.000 MONICA CONSUELO MORENO BARRERA
Prestar Servicios Profesionales Para Realizar El Acompañamiento Social Necesario A La Comunidad, En El Marco Del Diseño, Desarrollo E Implementación De Instrumentos De Financiación Para La Adquisición De Vivienda.          71.070.000  65.714.000 HERNANDO SANCHEZ MARULANDA
Prestar Servicios Profesionales Para Asistir A Los Hogares En Los Programas De Promoción Del Acceso Al Mercado De La Vivienda Vis Y Vip          71.070.000  63.242.000 JESUS ADELMO REY BERNAL
Prestar Sus Servicios Profesionales De Seguimiento Y Control Del Programa Educación E Inclusión Financiera En La Escuela Virtual Del Hábitat, En El Marco Del Diseño E Implementación De Los Instrumentos De Financiación Para La Adquisición De Vivienda          30.900.000  24.720.000 GLORIA OLIVA TORRES MATIZ
Prestar Servicios Profesionales Para El Desarrollo De Estrategias En La Planeación Y Desarrollo Del Programa Educación E Inclusión Financiera En La Escuela Virtual Del Hábitat, En El Marco Del Diseño E Implementación De Los Instrumentos De Financiación Para La Adquisición De Vivienda          23.850.000  16.960.000 SARA NATALIA CASALLAS RODRIGUEZ
TOTAL $ 267.960.000
</t>
  </si>
  <si>
    <t>1.2.15  Ruta de atención a personas de los sectores LGBTI mayores de 29 años en riesgo de habitar la calle para mejorar sus condiciones de vida.</t>
  </si>
  <si>
    <t>Porcentaje de personas de los sectores LGBTI mayores de 29 años en riesgo de habitar la calle vinculadas a la ruta de atención</t>
  </si>
  <si>
    <t>Para el periodo del segundo  trimestre se atendió dentro de las referenciaciones del equipo de la estrategia de prevención las necesidades requeridas para lo que correspondió los sectores LGBTI. Fortaleciendo la ruta de atención para la misma</t>
  </si>
  <si>
    <t>Durante el IV trimestre se realizó el abordaje, aplicación de tamizaje para establecer el nivel de riesgo de habitabilidad en calle y vinculación a la ruta de atención a personas de los sectores sociales LGBTI a 1 hombre bisexual y 1 persona transgénero con orientación sexual gay. De acuerdo con la información reportada por el equipo no se puede establecer si se identifica como población transfemenina. Ahora bien, se estableció riesgo alto y medio de habitabilidad en calle de manera correspondiente. Estas personas fueron identificadas en las localidades de Usaquén y Chapinero. En cuanto a caracteristicas ocupacionales, en el primer caso se dedica a la venta informal y en el segundo realiza Actividades Sexuales Pagadas, a ambas personas se les realiza seguimiento y vinculación a servicios de acuerdo con sus necesidades manifiestas.
Durante el III trimestre se realizó el abordaje, aplicación de tamizaje para establecer el nivel de riesgo de habitabilidad en calle y vinculación a la ruta de atención a personas de los sectores sociales LGBTI a 1 hombre bisexual y 1 mujer lesbiana, en nivel alto y medio de riesgo de habitabilidad en calle de manera correspondiente. Estos fueron identificados en las localidades de Barrios Unidos y Rafael Uribe Uribe.</t>
  </si>
  <si>
    <t xml:space="preserve">Derechos humanos: La implementación de la estrategia de prevención, permite que desde el enfoque de derechos se reconozcan las desigualdades sociales que han puesto a ciertas personas en riesgo de iniciar la vida en calle y que desde la institucionalidad es importante garantizar el acceso oportuno a una oferta institucional. 
Género: desde la estrategia se avanza en la identificación de factores precipitantes que influyan en que las personas estén en riesgo de habitar la calle, desde una perspectiva de género, a partir de este análisis, se construyen acciones intersectoriales que permitan atender esos riesgos y prevenir que lleguen a habitar la calle. 
Diferencial: desde la estrategia se contemplan variables diferenciales para la identificación de factores de riesgo de iniciar la vida en calle, con el fin de elaborar a partir de los resultados una ruta de atención diferencial para la población en riesgo. 
Territorial: esta estrategia avanza en la implementación en las 20 localidades de Bogotá en su zona urbana y rural, en un ejercicio de lectura territorial identifica entornos de riesgo y los aborda desde la construcción de planes de trabajo por entorno, atendiendo las particularidades de cada una de las zonas.
</t>
  </si>
  <si>
    <t>DDHH: La implementación de la estrategia de prevención, permite que desde el enfoque de derechos se reconozcan las desigualdades sociales que han puesto a ciertas personas en riesgo de iniciar la vida en calle y que desde la institucionalidad es importante garantizar el acceso oportuno a una oferta institucional. 
Género: desde la estrategia se avanza en la identificación de factores precipitantes que influyan en que las personas estén en riesgo de habitar la calle, desde una perspectiva de género, a partir de este análisis, se construyen acciones intersectoriales que permitan atender esos riesgos y prevenir que lleguen a habitar la calle. 
Diferencial: desde la estrategia se contemplan variables diferenciales para la identificación de factores de riesgo de iniciar la vida en calle, con el fin de elaborar a partir de los resultados una ruta de atención diferencial para la población en riesgo. De igual forma, se realizó la atención diferencial de 1 hombre cisgénero bisexual y 1 personas transgénero gay, teniendo en cuenta sus situaciones y condiciones de vida que inciden en el nivel de riesgo de habitar calle.
Territorial: esta estrategia avanza en la implementación en las 20 localidades de Bogotá en su zona urbana y rural, en un ejercicio de lectura territorial identifica entornos de riesgo y los aborda desde la construcción de planes de trabajo por entorno, atendiendo las particularidades de cada una de las zonas.</t>
  </si>
  <si>
    <t>Proyecto de inversión 7757
Para este periodo se avanzo en la ejecución del 100 % de la meta programada para el año 2022. Este producto apunta  a la meta 5 del Proyecto 7757 "Implementación de estrategias y servicios integrales para el abordaje del fenómeno de habitabilidad en calle en Bogotá".se aclara que la fuente de financiacion del contrato que atiende CHC es OTROS DISTRITOS</t>
  </si>
  <si>
    <t xml:space="preserve">1.2.16 Apoyos alimentarios para personas de los sectores LGBTI en inseguridad alimentaria </t>
  </si>
  <si>
    <t>Número de personas de los sectores LGBTI en inseguridad alimentaria beneficiadas  con apoyos alimentarios</t>
  </si>
  <si>
    <t>Durante el segundo trimestre 2022 se identifican 243 personas de sectores LGBTI beneficiados con apoyos alimentarios a través de Comedores Comunitarios- Cocinas Populares, 305 personas desde bonos canjeables por alimentos y 46 en canastas alimentarias. 
En las modalidades se brinda acompañamiento social desde el servicio construyendo autonomía alimentaria, principalmente en la modalidad de comedores comunitarios-cocinas populares, desarrollando acciones de lectura de realidades, contrato social familiar y referenciaciones de acuerdo con las necesidades e intereses particulares. 
Así mismo, con los hogares/familias se efectúa clasificación antropométrica y vigilancia al estado nutricional de los beneficiarios, y se realizan acciones de promoción en hábitos de estilos saludables que permiten la modificación de prácticas de alimentación adecuadas.</t>
  </si>
  <si>
    <t>En la vigencia 2022 se atendieron 333 personas de sectores LGBTI beneficiadas con apoyos alimentarios a través de Comedores Comunitarios- Cocinas Populares, 340 personas beneficiadas con bonos canjeables por alimentos y 48 beneficiadas con canastas alimentarias, para un total de 721 personas LGBTI atendidas con apoyos alimentarios. 
En las modalidades se brindó acompañamiento social desde el componente de inclusión social, principalmente en la modalidad de comedores comunitarios-cocinas populares, desarrollando acciones de lectura de realidades, contrato social familiar y referenciaciones de acuerdo con las necesidades e intereses particulares. 
Así mismo, con los hogares/familias se realizó la clasificación,se desarollaron acciones de promoción en hábitos de estilos saludables para la promoción de prácticas de alimentación adecuadas.</t>
  </si>
  <si>
    <t>Territorial: Las 594 personas personas LGBTI son atendidas desde diferentes modalidades de la siguiente manera: Ciudad Bolívar 85, Los Mártires 64, San Cristóbal 56, Suba 54, Usme 53, Bosa 53, Santa fe 40, Rafael Uribe 35, Kennedy 29, Tunjuelito 24, Engativá 26, Puente Aranda 19, Chapinero 19, Fontibón 15, Usaquén 9, Barrios unidos  5, Teusaquillo 3, Antonio Nariño 3, Sumapaz 1, Candelaria 1.
Diferencial. se identifican 67 personas víctimas del conflicto armado; 94 personas con discapacidad; 66 personas con orientación sexual Bisexual, 130 como Gay, 68 Heterosexual, 279 Homosexual y 45 como Lesbianas. En relación a enfoque étnico, se identifican 24 personas indígenas, 26 afro, 3 gitanas, y 1 palenquera.</t>
  </si>
  <si>
    <t>Derechos Humanos: En el marco de la garantía del derecho a la alimentación se atendieron con apoyo alimentario a 721  personas pertenecientes al sector LBGTI en situación de inseguridad alimentaria, pobreza y vulnerabilidad, identificados y focalizados por la Secretaria Distrital de Integración Social, articulado con procesos de inclusión social, ambiental y productiva, promoción en estilos de vida saludable y vigilancia del estado nutricional para incidir de manera positiva en las condiciones de vida de esta población.
Género: 721 personas de sectores LGBTI fueron beneficiadas con apoyos alimentarios se reportan 435 como hombres, 281 como mujeres y 5 como intersexuales. Por orientación sexual se reportan 90 personas como Bisexuales, 152 Gay, 338 Homosexual, 76 heterosexual y 58 como Lesbianas; 7 personas no informan su orientación sexual. 
Territorial: 721 personas personas LGBTI atendidas en las diferentes modalidades de la Dirección de Nutrición y Abastecimiento de la siguiente forma: Antonio Nariño 7, Barrios Unidos 5, Bosa 69, Candelaria 5, Chapinero 26, Ciudad Bolívar 94, Engativá 30, Fontibón 19, Kennedy 37, Los Mártires 85, Puente Aranda 21, Rafael Uribe 40, San Cristóbal 69, Santa Fe 45, Suba 59, Sumapaz 1, Teusaquillo 3, Tunjuelito 29, Usaquén 10 y Usme 67.
Diferencial. En el proceso de atención a sectores LGBTI con apoyos alimentarios, se identifican que 89 personas son víctimas del conflicto armado, y104 son personas con discapacidad; 
En relación a enfoque étnico, se identifican 26 personas indígenas, 26 afro, 3 gitanas y 1 palenquera; 665 no reportan alguna étnia asociada.</t>
  </si>
  <si>
    <t>Desde el proyecto de inversión 7745 Compromiso por una alimentación integral en Bogotá, se ha establecido para la modalidad comedores comunitarios – cocinas populares la meta 2 " Beneficiar el 100% de personas programadas mediante raciones de comida caliente en comedores comunitarios". El total programado en la meta 2 corresponde a $64.942.782.795 a cierre 2022. El presupuesto ejecutado (CRP) para esta meta a cierre 2022, asciende a $609.08.038.600 para toda la vigencia 2022.  Para el reporte de ejecución de la política LGBTI del cuarto trimestre 2022, se toma como referencia la cantidad de raciones entregadas (13.403 raciones) y el valor promedio de la ración que para el II semestre 2022 fue de $8.816.
Para la atención de bonos y canastas, desde el proyecto 7745 se estableció la meta 4 “Beneficiar el 100% de personas programadas con la entrega de apoyos alimentarios mediante bonos canjeables por alimentos y apoyos en especie”. El total programado en la meta 4 corresponde a $166.237.112.398 al cierre y el presupuesto ejecutado (CRP) de esta meta asciende a $150.104.342.747 para toda la vigencia 2022. Para el reporte de ejecución de la política LGBTI del IV trimestre 2022 se tomó como referencia la cantidad de beneficios otorgados y el valor asociado a cada beneficio según la modalidad: Bonos canjeables por alimentos (valores entre $100.000 y $300.000 según la tipología de bono), canastas alimentarias (valores entre $193.076 y $530.916). El operador de los bonos entre octubre y diciembre 2022 fue UT Cencosud-Colsubsidio. 
Se presentan  los valores ejecutados  del cuarto trimestre  el valor acumulado al cierre de 2022. Según lo anterior, la ejecución del IV trimestre correspondió a $224.086.614,61 y el valor acumulado de ejecución a cierre de vigencia para este producto de política corresponde a $833.833.155,43. Se observa una mayor ejecución presupuestal a la programada, teniendo en cuenta que se vinculó un mayor número de personas LGBTI a las diferentes modalidades de apoyo alimentario, lo cual depende de la demanda misma.</t>
  </si>
  <si>
    <t>1.2.17  Atención desde los servicios sociales de la Subdirección para Asuntos LGBTI y su estrategia territorial a personas de los sectores LGBTI, sus familias y redes de apoyo</t>
  </si>
  <si>
    <t>Numero de personas de los sectores LGBTI, sus familias y redes atendidas dese los servicios Sociales de la SUBLGBTI y su estratégia Territorial.</t>
  </si>
  <si>
    <t xml:space="preserve">Para el presente reporte se atendieron 3.353 personas LGBTI, sus familias y redes de apoyo, desde la prestación de los servicios sociales y la implementación de la Estrategia Territorial Integral Social- ETIS. 
Durante el período de reporte se registra un avance en los procesos de atención psicosocial y jurídica de personas de los sectores sociales LGBTI, sus familias y redes de apoyo, con planes de atención concertados con las personas participantes. 
Así mismo, se realizaron procesos de referenciación efectiva de personas de los sectores sociales LGBTI en situación de vulnerabilidad a otros servicios sociales de la SDIS y de la administración distrital. </t>
  </si>
  <si>
    <t>La subdirección para asuntos LGBTI, durante el IV trimestre de la vigencia 2022, vinculó en el marco de los servicios a 436 personas de los sectores sociales LGBTI en ampliación e instalación de capacidades formativas, 545 bono multicolor, 33 línea diversa, 157 fortalecimiento y ampliación de capacidades, 96 atención psicosocial, 33 atención sociojuíridica 336 en redes diversas de aprendizaje y otras mesas en respuestas institucionales integrales diferenciales de los sectores sociales LGBTI, para un total 1636 personas vinculadas a los servicios sociales En el marco de la Resolución 0509 de 2021. Para la vigencia 2022 un total de 6482 personas fueron vinculadas.</t>
  </si>
  <si>
    <t>DDHH: Se garantiza la prestación de los servicios sociales con enfoque de derechos porque la atención parte del reconocimiento de las personas LGBTI como sujetos de derechos, y la oferta institucional está orientada a la  inclusión social y bienestar de la población participante del servicio.
Género con compromisos y acciones concretas integradas por personas de los sectores sociales LGBTI de Bogotá. Dentro de los componentes sexo, género y orientación sexual se tiene la siguiente particularidades: Se atendieron 295 bisexuales, 523 gays, 445 heterosexuales, 67 homosexuales, 234 lesbianas, 72 faltantes son no informa, no aplica. 
Territorial: Identificación y georeferenciación en el territorio de personas de los sectores sociales LGBTI, vinculadas en la modalidad de servicio AICF, teniendo en cuenta las realidades territoriales.
Diferencial: permitiendo visibilizar, identificar y reconocer condiciones y situaciones particulares y colectivas de la desigualdad, fragilidad, vulnerabilidad, discriminación o exclusión de las personas o grupos humanos que son sujeto de especial protección constitucional.</t>
  </si>
  <si>
    <t>El recurso sale de la meta 5, actividad 9 y de la meta 3 actividad 5 y 6, por concepto de gasto de talento humano del Proyecto de inversión 7756</t>
  </si>
  <si>
    <t>1.3.1 Estrategia para el fortalecimiento de emprendimientos de las personas de los sectores LGBTI con enfoque diferencial y territorial, a partir de las iniciativas identificadas de estos sectores sociales
en el IPES.</t>
  </si>
  <si>
    <t xml:space="preserve">Número de emprendimientos de subsistencia de vendedores informales de los sectores  LGBTI fortalecidos  en el ambito técnico, comercial y psicosocial. </t>
  </si>
  <si>
    <t>Desarrollo Económico, Industria y Turismo</t>
  </si>
  <si>
    <t>Instituto de Economía Social</t>
  </si>
  <si>
    <t>Se realizó un diagnostico del emprendimiento para identificar sus necesidades y encaminarlo en la ruta de atención de la Subdirección de Emprendimiento, Servicios Empresariales y Comercialización.
El  emprendimiento LGBTI se fortalecio mediante asistencia tecnica, psicosocial, canales de cominicación con el fin de ofrecer una alternativa de generación de imgresos.</t>
  </si>
  <si>
    <t>Se llevó a cabo la difusión de pieza comunicativa en las diferentes redes sociales del IPES para la convocatoria de un curso de higiene y manipulación de alimentos en el centro de innovación gastronómico en la plaza distrital 12 de Octubre, que contó con intérprete de señas.
Se realizó un diagnostico del emprendimiento para identificar sus necesidades y encaminarlo en la ruta de atención de la Subdirección de Emprendimiento, Servicios Empresariales y Comercialización.
El  emprendimiento LGBTI se fortalecio mediante:
- Asistencia tecnica.
- Asistencia psicosocial
- Asistecia en canales de cominicación.
Esto con el fin de fortalecer los emprendimientos de generación de imgresos de las personas de los sectores sociales LGBTI.
Finalmente La meta programada para la vigencia 2022 era de 15 emprendimientos de personas pertenecientes al sector social LGBTI, sin embargo se han realizado 16 fortalecimientos teniendo un cumplimiento de la meta del 110%
Tercer trimestre
Se llevó a cabo la difusión de pieza comunicativa en las diferentes redes sociales del IPES para la convocatoria de un curso de higiene y manipulación de alimentos en el centro de innovación gastronómico en la plaza distrital 12 de Octubre, que contó con intérprete de señas.
Se realizó un diagnostico del emprendimiento para identificar sus necesidades y encaminarlo en la ruta de atención de la Subdirección de Emprendimiento, Servicios Empresariales y Comercialización.
El  emprendimiento LGBTI se fortalecio mediante:
- Asistencia tecnica.
- Asistencia psicosocial
- Asistecia en canales de cominicación.
Esto con el fin de fortalecer los emprendimientos de generación de imgresos de las personas de los sectores sociales LGBTI.</t>
  </si>
  <si>
    <t>El fortalecimiento de los emprendimientos de las personas de los sectores sociales LGBTI contribuye al desarrollo de capacidades  técnicas, psicosocial y empresarial para el reconocimiento y la garantía de los derechos.</t>
  </si>
  <si>
    <t>Estos recursos se han venido ejecutando dentro del proyecto de inversión 7722</t>
  </si>
  <si>
    <t>1.3.2 Producto turístico que fortalezca negocios y emprendimientos dirigidos a personas LGBTI que llegan a la ciudad, así como los distritos diversos para su reconocimiento como destinos emblemáticos de Bogotá y la promoción del producto, revisando periódicamente su actualización.</t>
  </si>
  <si>
    <t>No. de actividades desarrolladas para la implementación y mantenimiento de un producto turístico y la promoción del mismo, revisando periódicamente su actualización.</t>
  </si>
  <si>
    <t>Instituto Distrital de Turismo</t>
  </si>
  <si>
    <t>Este año se debió ajustar a un entregable que es la caracterización. A pesar de estar prevista para el segundo semestre, ya se encuentra formulada.
Actividad Caracterización: Recolección de información territorial de oferta y demanda. Perfil del mercado, principales atractivos, servicios, etc.</t>
  </si>
  <si>
    <t>Se está avanzando en el Diagnóstico, el cual será entregado en el cuarto trimestre.
Se logró avanzar con el siguiente entregable inicialmente programado, Diseño de producto. Se articularon operadores y propuesta, confirmando condiciones. Se avanzó con los siguientes entregables, pero estos serán entregados en el 2023, tal como está planeado.</t>
  </si>
  <si>
    <t xml:space="preserve">Enfoque poblacional dirigido a toda la comunidad LGTBI </t>
  </si>
  <si>
    <t>El recurso corresponde al  50% del contratista que ha estado al frente de la actividad.
El recurso corresponde al 70% del contrato de Victoria Mora, quien apoya con el desarrollo del producto turístico. Este valor es indicativo, ya que todo el recurso del proyecto de inversión se reporta con la Política Pública de Turismo.</t>
  </si>
  <si>
    <t xml:space="preserve">1.3.3  Guía de Turismo LGBTI, resaltando particularmente los servicios turísticos con enfoque diferencial, comercios y establecimientos con vocación turística. 
</t>
  </si>
  <si>
    <t xml:space="preserve">Número de Guías de Turismo LGBTI realizada. </t>
  </si>
  <si>
    <t>Estrcuturacion de la guia
Plan de trabajo
Selección de lugares
Entrevistas e investigacion
Desarrollo de contenidos
Diseño y diagramación
Desarrollo de contenidos
Produccion y toma de fotografias
Validación con los establecimientos 
Diseño y diagramación
Actualmente el documento esta en verificación y aprobacion de las entidades relacionadas para proceder con el arte final y la impresión
la Guía Turítica LGTBI se encuentra públicada en el siguiente LINK. 
https://bogotadc.travel/es/preguntas-frecuentes</t>
  </si>
  <si>
    <r>
      <t>1.3.4</t>
    </r>
    <r>
      <rPr>
        <sz val="10"/>
        <rFont val="Arial Narrow"/>
        <family val="2"/>
      </rPr>
      <t xml:space="preserve"> Inclusión de iniciativas productivas de los sectores sociales LGBTI conexas a la cadena de valor del turismo a la Ruta de la Productividad del IDT </t>
    </r>
  </si>
  <si>
    <t>Número de convocatorias con enfoque diferencial LGBTI para la vinculación de organizaciones con proyectos productivos relacionados con la cadena de valor del turismo,  a la Ruta de Productividad del IDT.</t>
  </si>
  <si>
    <t>Se realizaron reuniones con la Cámara de Comerciantes LGBTI,. Se está levantando con sus afiliados necesidades de formación o capacitación
Esta actividad está prevista a desarrollarse en el segundo semestre
A partir de los lineamientos dados por la Dirección de Diversidad Sexual, se sesiones  para ser iimplementadas en los cursos de Desarrollo Empresarial (al menos una sesión en el marco de ellas) y la inclusión dentro del convenio que está pendiente de hacerse con la Fundación Renacer, que entra como parte de la estrategia de Turismo Responsable. Ambos procesos están programados a ser desarrollados en el segundo semestre de 2022..</t>
  </si>
  <si>
    <t>Se realizó encuesta de necesidades con participantes a la jornada de participación con enfoque en iniciativas de los sectores LGBTI de la PP de Turismo en el tercer trimestre
Se realizó la convocatoria con sesiones orientadas a las iniciativas de turismo pertenecientes a los sectores LGBTI  en el mes de octubre. Las temáticas se desarrollaron con base en la consulta hecha en el tercer trimestre durante las sesiones de Política Pública de Turismo con las personas pertencientes a estos sectores. Se divulgó con asistentesy redes la convocatoria a la cual se inscribieron  13 personas, sin embargo, solo asistieron 5.
Las temáticas desarrolladas fueron Formalización Turística  y Diseño y Costeo</t>
  </si>
  <si>
    <t>El recurso corresponde al 80% del valor de un mes de contratistas y personal de planta que participaron en el desarrollo de la actividad.</t>
  </si>
  <si>
    <t>1.3.5 Inclusión laboral a través del acceso a la ruta de empleo  para las personas de los sectores LGBTI.</t>
  </si>
  <si>
    <t>Número de personas de los sectores sociales LGTBI atendides en la ruta de empleabilidad.</t>
  </si>
  <si>
    <t>Secretaría de Desarrollo Económico</t>
  </si>
  <si>
    <t xml:space="preserve">La  Ruta de empleabilidad de la Agencia pública de Empleo (APE) está  constituida por 4 etapas, donde a lo largo de la misma un equipo interdisciplinario orienta a la ciudadanía y en este caso para las personas de los sectores LGBTI.
Es este sentido la ruta inicia con la etapa de Registro, donde se efectúa la inscripción o actualización de la hoja de vida en la plataforma del Servicio Público de Empleo y se socializa el detalle de los servicios de empleabilidad a los que accederán en la APE del Distrito. Al finalizar esta etapa, la persona se direcciona al proceso de Orientación ocupacional.
En la orientación Ocupacional un profesional realiza el análisis personalizado del perfil laboral del buscador de empleo, revisa la hoja de vida, identifica posibles barreras de empleabilidad e intereses ocupacionales, a partir de lo cual le asesora sobre aspectos a fortalecer en su perfil y le direcciona a procesos de formación de llegar a requerirlo, y/o lo postula a vacantes que estén disponibles y  que se ajusten al perfil laboral del buscador de empleo.
Como resultado de la orientación ocupacional, se contará con un perfil ajustado y el direccionamiento a formación en habilidades blandas, transversales y formación para el trabajo.
Posteriormente en la etapa la Intermediación laboral, se realiza el proceso de cruce entre oferta y demanda de trabajo, donde se analiza los requerimientos de las vacantes y se identifican los perfiles laborales de los buscadores de empleo que se ajustan con lo allí solicitado por el empleador. Posteriormente, se Remiten los perfiles laborales al empleador quien es el que define la contratación de la población.
Para  este trimestre se  utilizaron diferentes estrategias para la identificación  de las personas de los sectores LGBTI, entre los que se destaca la encuesta de empleabilidad de la Subdirección Empleo y Formación, la cual  posibilita  identificar las categorías sexo, orientación sexual e identidad de género; a partir de lo cual se contacta a las personas de los sectores LGBTI  e  indica por parte de los  profesionales de la Agencia Pública de Empleo, en que cosiste la ruta de empleabilidad y las etapas.
Como  resultado de la gestión adelantada  con las personas de los sectores LGBTI, se cuenta con los siguientes resultados 
• Personas de los sectores LGBTI  Registradas: 3 
• Personas de los sectores LGBTI Orientadas: 2
• Personas de los sectores LGBTI Remitidas: 3
• Personas de los sectores LGBTI Vinculadas:1  
De igual manera este trimestre se avanzó  con el convenio con las Cajas de Compensación Familiar (CCF) que operan en la ciudad de Bogotá, mediante la implementación del programa Impulso al Empleo, creado para llevar los servicios de gestión y colocación que ofrecen las agencias de empleo de las CCF a los buscadores de empleo que no se encuentran afiliados a las CCF, donde se disponer de todos los puntos de atención que cada una de las agencias de empleo de las cajas de compensación familiar tienen. Se pretende atender a 37.000 para colocar 20.000. Cabe anotar que la participación en este programa es transversal.
Empleo Joven, creado mediante el Decreto 238 de 2021, por medio del cual se otorga un beneficio a las empresas que creen nuevos puestos de trabajo para jóvenes, equivalente al 55% sobre un (1) SMMLV+Auxilio de Transporte+Seguridad Social+ Carga prestacional, que se sumaría al beneficio otorgado por el Gobierno Nacional. Cabe anotar que este programa es transversal a todas las poblaciones.
La atención de la agencia se encuentra operando de manera paralela, remota y presencial en plaza de los artesanos y los quioscos, brindando el registro, orientación y formación, atendiendo a toda la población entre la mencionada.
Para   el segundo trimestre la Subdirección de Empleo y Formación a través de la ruta de empleabilidad  que está constituida por cuatro etapas La primera etapa es el Registro en la cual se efectúa la inscripción o actualización de la hoja de vida en la plataforma del Servicio Público de Empleo; luego se direcciona a la ciudadanía a Orientación ocupacional donde un profesional realiza el análisis personalizado del perfil laboral del buscador de empleo, revisa la hoja de vida, identifica posibles barreras de empleabilidad e intereses ocupacionales, a partir de lo cual desde  la APE se le asesora sobre aspectos a fortalecer en su perfil y direcciona a procesos de formación de llegar a requerirlo, y/o lo postula a vacantes que estén disponibles y que se ajusten al perfil laboral de la buscadora de empleo.
A partir de lo anterior, es importante mencionar que en cada una de las etapas de la ruta de empleabilidad se promueve la inclusión laboral de las personas de los sectores LGBTI, sin embargo la vinculación laboral de la mismas está a cargo del sector empresarial.
Teniendo en cuenta lo anterior se relacionan los resultados logrados durante este periodo:
• Personas de los sectores LGBT Registrados:  5 
• Personas de los sectores LGBT Orientados: 4 
• Personas de los sectores LGBT Remitidos: 1
• Personas de los sectores LGBT Vinculados: 1
*Se efectuó proceso de articulación con la Secretaria Distrital De Integración  Social, específicamente con los Centros de atención Integral a la Diversidad Sexual y de Genero CAIDSG, con los cuales se llevó a cabo socialización de ruta de empleabilidad de la Agencia Publica de Empleo (APE).
*Se llevaron a cabo encuentros poblacionales en los Centros de atención Integral a la Diversidad Sexual y de Genero CAIDSG, donde efectuó  la etapa de registro y orientación a  las personas de los sectores LGBTI interesados en procesos de empleabilidad.
*Se diseñaron piezas de invitación a los encuentros poblacionales a desarrollarse, en los Centros de atención Integral a la Diversidad Sexual y de Genero CAIDSG.
Avance Cuantitativo Acumulado:
• Personas de los sectores LGBT Registrados:  8 
• Personas de los sectores LGBT Orientados: 6 
• Personas de los sectores LGBT Remitidos: 4
• Personas de los sectores LGBT Vinculados: 2
</t>
  </si>
  <si>
    <t xml:space="preserve">A lo largo del año se participó en diferentes escenarios de encuentro de las personas de los sectores LGBTI entre los que se destacan los Centros de Atención a la diversidad Sexual de la Secretaria de Integración social, donde se llevó a cabo la socialización de la ruta de empleabilidad de la Agencia Pública de Empleo y posterior registro de la ciudadanía interesadas, en localidades como santa fe, Rafael Uribe Uribe, Chapinero, Tunjuelito, suba.
Es importante precisar que para cada uno d ellos encuentro se llevó a cabo la construcción de piezas de divulgación e información, para contar con la participación de las personas de los sectores sociales LGBTI interesadas en los procesos de empleabilidad de la Agencia pública de empleo.
Tercer trimestre:
Se fortaleció el proceso de articulación con la secretaria Distrital De Integración Social, específicamente con los Centros de atención Integral a la Diversidad Sexual y de Genero CAIDSG, con los cuales se llevó a cabo construcción de estrategias de convocatoria y posterior desarrollo de encuentros con la ciudadanía.
A partir de lo anterior se llevaron a cabo encuentros poblacionales en los CAIDSG Zona centro y Norte, donde efectuó la etapa de registro y orientación laboral a las personas de los sectores LGBTI interesados en procesos de empleabilidad:
Avance Cuantitativo Acumulado: 
• Personas de los sectores LGBT atendidas en procesos de empleabilidad :78
• Personas de los sectores LGBT Vinculados:11
Cuarto trimestre: Se fortaleció el proceso de articulación intersectorial con  organizaciones de base y entidades de orden distrital como la secretaria de integración social  y alcaldías locales como  la de bosa. Teniendo en cuenta lo anterior se continuaron desarrollando encuentros  específicos con las personas de los sectores LGBTI, para lo cual previamente se llevo a cabo la construcción de piezas de divulgación  puntuales para los sectores sociales LGBTI  y  verificación de  escenarios que  garantizaran la atención idónea a la ciudadanía
A partir de lo anterior a continuación se relacionan las siguientes personas atendidas:
*23 de octubre plaza fundacional bosa : 8  personas de los sectores sociales LGBTI
*27de octubre de 2022 CAIDSG Zona centro  :8 personas de los sectores sociales LGBTI
</t>
  </si>
  <si>
    <t xml:space="preserve">DIFERENCIAL: Se efectuó formación a los profesionales del Agencia Pública de Empleo (APE) respecto a la política pública LGBT y lenguaje inclusivo por parte de la Dirección de Diversidad Sexual de Planeación Distrital el día 18 de Mayo; lo que posibilito fortalecer los procesos de atención diferencial a personas de los sectores LGBTI. 
TERRITORIAL: En los procesos de atención brindada en los Centros De Atención a La Diversidad Sexual y de Género CAIDSG de la Secretaria Distrital de integración Social (SDIS), se referencio a detalle cada uno de los programas de formación vigentes, que amplíen las posibilidades de inserción laboral de las personas de los sectores LGBTI. 
</t>
  </si>
  <si>
    <t xml:space="preserve">DIFERENCIAL :Para los procesos de convocatoria a los encuentros con la ciudadanía, se ha llevado a cabo la construcción de piezas comunicativas y posterior divulgación de las mismas en diferentes plataformas digitales. Adicional y con el propósito de promover la atención idónea de las personas de los sectores LGBTI, se continúa difundiendo en diferentes escenarios distritales y locales los puntos de atención de la APE, para que la ciudadanía asista a estos espacios y se lleve a cabo la etapa de registro y orientación de la ruta de empleabilidad. 
TERRITORIAL: Con el propósito de identificar a la ciudadanía interesada en procesos de empleabilidad, se efectuó articulación intersectorial con los Centros De Atención a La Diversidad Sexual y de Género CAIDSG de la Secretaria Distrital de integración Social (SDIS), efectuando encuentros poblacionales, que han permitido desarrollar de manera personalizada. Adicional a lo largo se asistió a los diferentes escenarios convocados por la lideres sociales y entidades, que posibilitaron 
</t>
  </si>
  <si>
    <t>No es posible desagregar  el presupuesto por grupos poblacionales, por lo tanto el dato es tomado de la ejecución SEGPLAN , de la  meta plan relacionado con 200.000 Empleos.</t>
  </si>
  <si>
    <t xml:space="preserve">1.3.6 Formación en habilidades para el trabajo (blandas, transversales, y/o laborales) que amplíe las posibilidades de inserción laboral de las personas de los sectores LGBTI (con énfasis en personas trans no binarias y mujeres lesbianas y bisexuales).  </t>
  </si>
  <si>
    <t>Número de personas de los sectores LGBTI formadas en habilidades para el trabajo (blandas, transversales, y/o laborales) que faciliten su inserción laboral.</t>
  </si>
  <si>
    <t>Programado 2021: 100 2022: 120
Total de personas formadas de los sectores LGBTI: 289
Sena Formación a 42 personas de los sectores LGBTI en habilidades digitales bilingüismo-inglés y en Habilidades blandas y transversales 
Programa de Tecnologías de la información y las comunicaciones denominado "Soy Digital" y ejecutado por la Unión Temporal Bogotá Activa 360: 47 personas de los sectores LGBTI formadas 
Personas Formadas LinkedIn: 8 personas de los sectores LGBTI
Personas de los sectores LGBTI Formadas Bilingüismo ( Kuepa): 174
Personas de los sectores LGBTI Formadas IBM (plataforma SkillsBuild): 18</t>
  </si>
  <si>
    <t xml:space="preserve"> a lo largo del año se  efectuó proceso de articulación con la Secretaria Distrital De Integración Social  específicamente con los Centros de atención Integral a la Diversidad Sexual y de Genero CAIDSG y organizaciones locales, a  los cuales se socializo de los proceso de formación pertinente vigentes, posibilitando  fortalecer su perfil laboral de acuerdo alos requerimientos del mercado laboral
Es importante mencionar que  los curso de formación laboral se  desarrollaron a los largo del año en dos  ejes centrales bilingüismo ,  tecnologías de la información, brindados a través de aliados estratégicos  como el SENA, LINKEDIN, IBM, entre otros. Adicional d elos  programas  en  habilidades blandas y transversales, requerido  por el mercado laboral.
Tercer trimestre:
*Se efectuó proceso de articulación con la Secretaria Distrital De Integración Social, específicamente con los Centros de atención Integral a la Diversidad Sexual y de Genero CAIDSG Zona centro y Norte , con los cuales se llevó a cabo socialización de los proceso de formación pertinente vigentes.
*Se llevaron a cabo encuentros poblacionales en los Centros de atención Integral a la Diversidad Sexual y de Genero CAIDSG, donde efectuó la etapa orientación explicación respecto a los programas de formación vigentes en  bilingüismo, tecnologías de la información y habilidades blandas y transversales.
Avance Cuantitativo Acumulado a tercer trimestre
Personas de los sectores LGBTI Formadas SENA: 62
Personas de los sectores LGBTI Formadas BT: 6 
Personas de los sectores LGTBI Formadas IMB: 34
Personas de los sectores LGBTI Formadas Bilinguismo ( Kuepa): 174
Personas de los sectores LGBTI Formadas TI  (UT 360): 47
Personas de los sectores LGBTI Formados Linkedin: 8
Total de personas formadas de los sectores LGBTI: 331 en total 
Cuarto trimestre:
*Se efectuó proceso de articulación con la Secretaria Distrital De Integración Social, específicamente con los Centros de atención Integral a la Diversidad Sexual y de Genero CAIDSG Zona centro y Norte , con los cuales se llevó a cabo socialización de los proceso de formación pertinente vigentes.
*Se llevaron a cabo encuentros poblacionales en los Centros de atención Integral a la Diversidad Sexual y de Genero CAIDSG, donde efectuó la etapa orientación explicación respecto a los programas de formación vigentes en  bilingüismo, tecnologías de la información y habilidades blandas y transversales.
Personas de los sectores LGBTI Formadas BT:  1
Personas de los sectores LGTBI Formadas Laborales 24</t>
  </si>
  <si>
    <t xml:space="preserve">DIFERENCIAL :Para los procesos de convocatoria a los encuentros con la ciudadanía, se ha llevado a cabo la construcción de piezas comunicativas y posterior divulgación de las mismas en diferentes plataformas digitales. Adicional y con el propósito de promover la atención idónea de las personas de los sectores LGBTI, se continúa difundiendo en diferentes escenarios distritales y locales los puntos de atención de la APE, para que la ciudadanía asista a estos espacios y se lleve a cabo la etapa de registro y orientación de la ruta de empleabilidad. 
Diferencial tercer trimestre
DIFERENCIAL: Para la implementación de los enfoques contenidos en la política LGBT, en primera instancia se efectuó formación a los profesionales del Agencia Pública de Empleo (APE) respecto a la política pública LGBT y lenguaje inclusivo por parte de la Secretaría de  la Mujer el día 21 de julio; lo que posibilito fortalecer los procesos de atención diferencial a personas de los sectores especialmente las personas con experiencia de vida trans.
Adicional se ha venido adelantando procesos de divulgación y comunicación particulares para los sectores LGBTI  donde se  ha difundiendo los puntos de atención de la APE denominados como quioscos, para que las personas de los sectores LGBTI, para que la ciudadanía asistan a estos espacios y se lleve a cabo las etapas de registro y orientación de la ruta de empleabilidad. 
TERRITORIAL: Con el propósito de identificar a la ciudadanía interesada en procesos de empleabilidad, se efectuó articulación intersectorial con los Centros De Atención a La Diversidad Sexual y de Género CAIDSG de la Secretaria Distrital de integración Social (SDIS), efectuando encuentros poblacionales que han permitido desarrollar de manera personalizada las etapas de registro y orientación de la ruta de empleabilidad de la APE.
TERRITORIAL: Con el propósito de identificar a la ciudadanía interesada en procesos de empleabilidad, se efectuó articulación intersectorial con los Centros De Atención a La Diversidad Sexual y de Género CAIDSG de la Secretaria Distrital de integración Social (SDIS), efectuando encuentros poblacionales, que han permitido desarrollar de manera personalizada. Adicional a lo largo se asistió a los diferentes escenarios convocados por la lideres sociales y entidades, que posibilitaron 
</t>
  </si>
  <si>
    <t xml:space="preserve">No es posible desagregar  el presupuesto por grupos poblacionales, por lo tanto el dato es tomado de la ejecución SEGPLAN , de la  meta plan relacionado con 50.000  Formados.
Para este periodo no se ejecutaron recursos debido a la restricción de Ley de Garantías, sin embargo, las actividades se realizaron con ejecciones dadas antes de ley de garantías. </t>
  </si>
  <si>
    <t>1.3.7 Emprendimientos y negocios de las personas de los sectores LGBTI fortalecidos con programas de emprendiemiento</t>
  </si>
  <si>
    <t>Número de emprendimientos y negocios de las personas de los sectores LGTBI vinculados a programas de emprendimiento.</t>
  </si>
  <si>
    <t>Durante el primer trimestre de 2022 fueron beneficiadas con los programas de la Subdirección de Emprendimiento y Negocios 9 emprendedores que participaron en los siguientes programas:  7 en el programa Creo en Mí cuyo objetivo es desarrollar capacidades blandas y técnicas en las mujeres participantes, para acelerar la creación y consolidación de emprendimientos e iniciativas empresariales, incidiento en el fortalecimiento del tejido empresarial de la ciudad y 2 en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
Subdirección de Emprendimiento y Negocios 22 emprendedores así: 5 en el programa de Fortalecimiento Empresarial Bavaria cuyo propósito es propiciar estrategias que permitan el fortalecimiento de los emprendedores y Mipymes de la ciudad de Bogotá para la reactivación económica local priorizando los sectores gastronómico, tiendas sociales y la industria nocturna, 8 mujeres en el programa Creo en Mí cuyo objetivo es desarrollar capacidades blandas y técnicas en las mujeres participantes, para acelerar la creación y consolidación de emprendimientos e iniciativas empresariales, incidiendo en el fortalecimiento del tejido empresarial de la ciudad, 8 en el programa Smartfilms cuyo propósito es fortalecer y visibilizar a emprendimientos de la ciudad de Bogotá, por medio de la transferencia de conocimiento en el uso del teléfono móvil, para la creación y desarrollo de contenidos audiovisuales y piezas comunicativas que sirvan como herramientas para el marketing digital, y 1 en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t>
  </si>
  <si>
    <t>Durante el año 2022 fueron beneficiados con los programas de la Subdirección de Emprendimiento y Negocios 650 emprendedores los cuales cumplieron con los requisitos para la participación en los mismos, así: 68 en la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 3 a través de Conexiones con el mercado, iniciativa cuyo propósito es que a través de ferias temáticas los emprendedores y empresarios visibilicen, comercialicen y logren conexiones comerciales con sus productos; 20 mujeres en el programa Creo en Mí cuyo objetivo es desarrollar capacidades blandas y técnicas en las mujeres participantes, para acelerar la creación y consolidación de emprendimientos e iniciativas empresariales, incidiendo en el fortalecimiento del tejido empresarial de la ciudad; 68 en el programa Smart films cuyo propósito es fortalecer y visibilizar a emprendimientos de la ciudad de Bogotá, por medio de la transferencia de conocimiento en el uso del teléfono móvil, para la creación y desarrollo de contenidos audiovisuales y piezas comunicativas que sirvan como herramientas para el marketing digital; 75 a través de Hecho en Bogotá, estrategia cuyo propósito es incentivar el consumo de productos y servicios creados por productores locales, fortaleciendo las competencias de los mismos para consolidar la conexión a mercados y generar una intervención que reconoce la vocación económica del territorio; 180 con el programa Mujer Emprendedora y Productiva cuyo objetivo promovió la generación de ingresos, así como el crecimiento y reactivación de negocios liderados por mujeres en la ciudad de Bogotá, a través del acompañamiento técnico, los encadenamientos productivos y comerciales y el acceso a capital, en el marco del proyecto denominado Rescate Social-Mujeres; 231 en el programa Bogotá Productiva Local que fortaleció los micro negocios del Distrito Capital a través de procesos de formación, asistencia técnica y capitalización bajo un enfoque de priorización poblacional y territorial con el fin de promover su productividad y sostenibilidad y 5 a través del programa Fortalecimiento Empresarial Bavaria cuyo propósito es propiciar estrategias que permitan el fortalecimiento de los emprendimientos y Mipymes de la ciudad de Bogotá para la reactivación económica local priorizando los sectores gastronómico, tiendas sociales y la industria nocturna.</t>
  </si>
  <si>
    <t>Durante los dos primeros trimestres de 2022 fueron beneficiados con los programas de la Subdirección de Emprendimiento y Negocios 31 emprendedores que participaron en los siguientes programas:  5 en el programa de Fortalecimiento Empresarial Bavaria cuyo propósito es propiciar estrategias que permitan el fortalecimiento de los emprendedores y Mipymes de la ciudad de Bogotá para la reactivación económica local priorizando los sectores gastronómico, tiendas sociales y la industria nocturna, 15 en el programa Creo en Mí cuyo objetivo es desarrollar capacidades blandas y técnicas en las mujeres participantes, para acelerar la creación y consolidación de emprendimientos e iniciativas empresariales, incidiendo en el fortalecimiento del tejido empresarial de la ciudad, 8 en el programa Smartfilms cuyo propósito es fortalecer y visibilizar a emprendimientos de la ciudad de Bogotá, por medio de la transferencia de conocimiento en el uso del teléfono móvil, para la creación y desarrollo de contenidos audiovisuales y piezas comunicativas que sirvan como herramientas para el marketing digital y 3 en  Ruta Bogotá e programa cuyo propósito es  desarrollar habilidades, modelos de negocio innovadores, fomento de conexiones con el mercado, plataformas de formación y distintos retos  empresariales y gerenciales, contribuyendo al desarrollo de la capacidad productiva de los negocios del Distrito.
El desglose de atención por programa para este trimestre es el siguiente: 
Smartfilms 2022: 8
Creo en mí: 8
Fortalecimiento empresarial: 5
Ruta Bogotá E: 1</t>
  </si>
  <si>
    <t>Desde La Subdirección de Emprendimiento y Negocios - SEN buscamos, potenciamos y fortalecemos el ecosistema de emprendimiento de la ciudad, la transformación digital y la generación de herramientas, programas y conexiones de valor que crean modelos de negocio escalables y sostenibles; nuestro propósito es dinamizar la recuperación de la economía de Bogotá atendiendo los desafíos de la productividad del tejido empresarial con programas y herramientas que mejoran el desempeño productivo de empresas y/o unidades productivas, en todos sus estados de desarrollo y de todos los sectores económicos. Entre los principales logros está que los programas de la SEN, han sido formulados para atender de manera incluyente, cualquier tipo de población que cumpla con los requisitos de las convocatorias.  Enfoque Diferencial: Hemos buscado y generado canales de comunicación reales para poderles compartir información clara y entendible; en el mismo sentido se realiza un acompañamiento prioritario de caracterización, e identificación de su perfil, para que puedan realizar su proceso de postulación e inscripciones a los programas verificando el cumplimiento de los requisitos para participar. Enfoque Poblacional: Complementariamente se han implementado acciones afirmativas para este grupo poblacional Lgbti, con las cuales buscamos entender puntualmente sus propias necesidades, para que nuestros programas las puedan mitigar, con un acompañamiento de asistencia técnica a la medida. Enfoque Territorial: Hemos llevado nuestra oferta a territorio, a los diferentes espacios donde exclusiva y comúnmente se reúne este grupo poblacional Lgbti.</t>
  </si>
  <si>
    <t>Inversión</t>
  </si>
  <si>
    <t>1.3.8 Formación en habilidades financieras dirigido a  personas, negocios y/o emprendimientos de los sectores LGBTI.</t>
  </si>
  <si>
    <t>Numero de personas, negocios y/o emprendedores de los sectores LGBTI , que asisten a programas de formación en habilidades financieras.</t>
  </si>
  <si>
    <t>Durante el Primer trimestre de 2022 en la Secretaría de Desarrollo Económico se realizaron cuatro jornadas de planeación y actualización de la oferta institucional entre las áreas de Poblaciones y Territorio y las Subdirecciones que hacen parte de la Dirección de Desarrollo Empresarial y Empleo; siendo una de ellas la Subdirección de Financiamiento e Inclusión Financiera. Resultado de estas jornadas se logró articulación con la Referente Poblacional y los enlaces en las subdirecciones responsables de cada política pública (Sector social LGBTI) con el objetivo de planear, coordinar y adecuar las temáticas de los talleres que serán concertados y presentados según las necesidades de las comunidades en las diferentes localidades. También se socializó la oferta académica y de convenios vigentes de acceso a financiamiento a fin de ser remitida a las diferentes entidades Distritales y centros especializados que brindan orientación y atención a la población LGBTI y definir un cronograma de intervenciones con las poblaciones. Se acordó realizar convocatorias a los talleres y socializar la oferta a través de invitaciones y piezas de comunicación utilizando redes sociales, listas de correos electrónicos, WhatsApp y llamadas telefónicas.
Se sugieren las siguientes temáticas a desarrollar durante los Talleres de Educación Financiera:   
1. “Psicología para las finanzas”, fortalece las habilidades blandas, el manejo de las emociones, estrés financiero, toma de decisiones financieras para el desarrollo de sus negocios, ideas y/o emprendimientos.
2. “Conciencia financiera”, brinda herramientas financieras que ayudarán en el fortalecimiento y desarrollo de habilidades y destrezas para el uso de las herramientas de ahorro y presupuesto y de igual manera, permitir organizar de una manera adecuada las finanzas personales y así determinar factores externos e internos que nos ayudan a fortalecer las cuentas a mensual, quincenal, semanal y diario. 
3. “Endeudamiento responsable e inteligente”, permite concientizar al participante para que pueda establecer buenas prácticas para el acceso al crédito y su importancia para el cumplimiento de metas y objetivos y que a través de ejercicios prácticos conocer su capacidad de endeudamiento y capacidad de pago, teniendo en cuenta que son los pasos más importantes para ser responsables en nuestras finanzas personales.
4. “Empoderándome de las cifras”, brinda herramientas que ayudarán al desarrollo de las actividades financieras y económicas, llevando un registro de los costos y gastos del negocio y así lograrás conocer oportunidades para disminuir y optimizar los ingresos.
5. “Asegurando mi bienestar y el de mi familia”, sensibilizar a los participantes en cuanto a los riesgos habituales que se corren frente a calamidades de la unidad productiva de negocio y familiares destacando, la importancia de estar protegidos en caso de situaciones o eventos inesperados; concientizando acerca de la importancia de los seguros en las diferentes etapas de la vida.
6. “Dignidad que deseo tener para mi futuro”, sensibilizar a los participantes de la importancia de empezar a cotizar para una vejez y jubilación digna y calidad de vida para ellos y sus familias, de igual manera conocer la diferencia entre los diferentes fondos de pensiones y sus beneficios.
7. “Microempresarios con visión” brinda herramientas contables y financieras, las cuáles van más allá del cumplimiento de las normas y de requisitos de las entidades que ejercen control y vigilancia, además propiciar el desenvolvimiento práctico dentro de las normas contables y financieras a los microempresarios.
La oferta de servicios de la Subdirección de Financiamiento e Inclusión financiera, contribuye en garantizar y respetar los derechos humanos de los ciudadanos del Distrito Capital, el derecho a la educación, al trabajo digno, a la igualdad, reconociendo que tienen derechos económicos, sociales y participativos. Todos los Ciudadanos pueden beneficiarse gratuitamente de los Talleres de Educación Financiera y los programas de acceso a financiamiento de manera incluyente, sin discriminación o consideración de género, raza, religión, sector económico, oficio o localidad a la que pertenezcan; sin perjuicio de aquellos que se estructuran como acción afirmativa para cada población priorizada entre ellas, los ciudadanos que pertenecen a los sectores sociales LGBTI.
Entre el 01 de abril y 30 de junio de 2022, se realizaron cuatro (4) Talleres de Educación Financiera en modalidad presencial, planeados, coordinados y dirigidos a mujeres y hombres que pertenecen al Sector Social LGBTI y trabajan en las localidades de Los Mártires, Chapinero y Suba.
A estos 4 Talleres asistieron 64 personas que manifestaron pertenecer a los sectores sociales LGBTI distribuidos así: Lesbianas 11, Gay 29, Bisexual 22, Intersexual 2. 
Es de anotar que dos (2) de estos talleres se organizaron exclusivamente para capacitar a personas que se dedican a Actividades Sexuales Pagadas. Por lo que la mayoría de los ciudadanos y ciudadanas, aunque trabajan en las localidades de Suba, Mártires y Chapinero, son residentes de otras localidades, según las respuestas que consignaron en los formatos de caracterización y sirven de insumo para los registros del Sistema Unificado de Información Misional SUIM.
Talleres de Educación Financiera.
Se realizaron 4 Jornadas de capacitación en las cuales se expuso la importancia del empoderamiento, la disciplina y constancia en el logro de las metas personales; se explicó por qué es necesario el buen manejo de las finanzas, la definición de gasto, costos, ahorro, utilidad y demás conceptos financieros, mostrando la elaboración de un presupuesto para el cumplimiento de las metas y objetivos. Se contribuyó con herramientas conceptuales que ayudarán a los ciudadanos y ciudadanas a tomar decisiones financieras con más información. Adicionalmente se socializaron los programas de acceso a financiamiento Mujer Emprendedora y Productiva, Fondo Emprender y temáticas de la academia financiera. 
Casa de Todas. Localidad de los Mártires. 
04 de mayo de 2022. Se realiza Taller de Educación Financiera, “Conciencia financiera” en modalidad presencial en las instalaciones de la Casa de todas en la Localidad de Los Mártires. Dirigido a personas que se dedican a Actividades Sexuales Pagadas - ASP.
SLIS - Subdirección Local Para La Integración Social – Chapinero y Suba.
18 de mayo, se realizó la actividad pedagógica “Conciencia financiera”, de manera presencial en las instalaciones de la SLIS en la Localidad de Chapinero. Dirigido a trabajadores (as) de ASP.
26 de mayo, se dictó el taller “Manejo de gastos hormiga” en el auditorio principal de la SLIS de Suba. Dirigido al Sector social LGBTI.
CAIDSG - Centros de Atención Integral a la Diversidad Sexual y de Géneros.
24 de mayo, Se expuso la oferta institucional y se dictó taller de educación Financiera “Conciencia financiera” en el CAIDSG de la localidad de Los Mártires. Dirigido al Sector Social LGBTI.
Durante los dos primeros trimestres de 2022 se beneficarion 122 personas de los sectores sociales LGTBI en los talleres de educación financiera que sealizan en la entidad. En el segundo trimestre fueron 64 personas del sector LGTBI</t>
  </si>
  <si>
    <t>Durante el año 2022, por la intervención de la Subdirección de Financiamiento e Inclusión Financiera, se capacitaron en habilidades financieras 199 Ciudadanos que manifestaron pertenecer al Sector Social LGBTI, los cuales fueron caracterizados y registrados en el SUIM - Sistema Unificado de Información Misional. 
Estos 199 beneficiados son el resultado de implementar la estrategia de Talleres de Educación Financiera e incluyen las capacitaciones que se desarrollaron en el marco de la participación institucional en el Sistema de Cuidado Distrital (Manzanas del Cuidado).
Los Talleres permiten a la ciudadanía desarrollar habilidades y conocimientos sobre conceptos básicos de finanzas, administración y economía, diseñados para que la población y los pequeños empresarios generen ideas, proyectos y administren sus finanzas adecuadamente. Se planean y desarrollan previa articulación con los referentes responsables de cada población priorizada y fueron concertados según las necesidades de las comunidades en las diferentes localidades. 
Estas jornadas de capacitación en habilidades financieras, presentaron las siguientes temáticas: Finanzas personales, empoderamiento femenino, conciencia financiera, endeudamiento responsable e inteligente, oscuridad y luz en los negocios, punto de equilibrio, presupuesto, ahorro y manejo de deudas, soluciones financieras digitales, billeteras digitales, manejo y ventajas tecnológicas a la hora de vender.  
La Subdirección de Financiamiento apoyo semanalmente la Estrategia de Las Manzanas del Cuidado del Distrito. ubicadas en nueve localidades priorizadas del Distrito Capital: Kennedy, Bosa, Ciudad Bolívar, San Cristóbal, Usme, Los Mártires, Santa Fe, Usaquén y Engativá. Se beneficiaron mujeres y jóvenes cuidadores de adultos mayores y niños, madres cabeza de familia y personas en condición de discapacidad de diferentes edades. Se desarrollaron Talleres de Educación Financiera y se socializaron programas de acceso a financiamiento: Fondo Emprender SENA, Mujer Emprendedora y Productiva OEI.
Tercer trimestre:
Durante el tercer trimestre del año 2022, se realizaron 52 talleres de educación financiera en las modalidades virtual y presencial, en los que participaron 984 ciudadanos/as. Dentro de estas actividades, se identificó la participación de 54 ciudadanos/as que pertenecen a los sectores sociales LGTBI. de estos beneficiarios/as, se identificaron 26 personas con orientación sexual bisexual, 20 Gay y 8 Lesbiana. En estas actividades, participaron 31 adultos/as que hacen parte de los sectores sociales LGBTI, 22 jóvenes y un (1) adulto mayor. Se identificó la participación de una persona (1) de los sectores sociales LGBTI de la localidad de Barrios Unidos, 5 de Bosa, 3 de Chapinero, 6 de C. Bolívar, 3 de Engativá, 6 de Kennedy, 2 de La Candelaria, 1 de Los Mártires, 2 de Puente Aranda, 1 de Rafael Uribe Uribe, 2 de San Cristóbal, 3 de Santa fe, 4 de Suba, 1 de Sumapaz, 3 de Teusaquillo, 5 de Usaquén, 3 de Usme y 3 que no informaron su localidad de residencia. De estas personas pertenecientes a los sectores sociales LGBTI identificados/as y caracterizados/as, 8 manifestaron tener algún tipo de discapacidad, 3 se identificaron como indígenas, 5 se auto reconocen como Negro Afrocolombiano, 1 Gitano RROM y 1 Raizal. Una (1) persona perteneciente a los sectores sociales LGBTI se dedica al cuidado de niños y niñas, 3 al cuidado de personas con discapacidad, 1 al cuidado de personas mayores, 3 vendedores/as ambulantes, 8 artistas, 2 miembros de culturas urbanas, 7 cabezas de familia y 3 personas de los pertenecientes a los sectores sociales LGBTI que se auto reconocen como víctimas de conflicto armado. Adicional, 25 personas pertenecientes a los sectores sociales LGBTI manifestaron tener unidad productiva y 29 no poseen unidad productiva. Los talleres se enfocaron en el manejo de finanzas personales, finanzas del negocio, soluciones financieras digitales, ahorro, enfoque en inversión y mecanismos de financiamiento. Adicional, en estos espacios se socializó la oferta de servicios vigente a la fecha, la cual se compone por los programas Camino a la Inclusión financiera-Bogotá Produce, Fondo Emprender y Academia financiera.
 Talleres enfocados en los sectores sociales LGBTI: Durante el mes de julio del año 2022, se desarrollaron dos talleres presenciales, enfocados en los sectores sociales LGBTI en las localidades de Chapinero y Los Mártires. Los talleres dictados se denominan "Yo y mi negocio", en los que se explicó la importancia del buen manejo de las finanzas, diferencia entre costo y gasto, manejo de los ingresos, cálculo del estado de resultados y rentabilidad, enfoque de ahorro y mecanismos de financiamiento. En estos talleres, participaron 25 personas pertenecientes a los sectores sociales LGBTI. Estos espacios se desarrollaron en articulación con la referente poblacional de la Política Pública LGBTI de la Secretaría Distrital de Desarrollo Económico, y la subdirección de diversidad sexual de la Secretaría Distrital de Integración Social.</t>
  </si>
  <si>
    <t xml:space="preserve">Durante el primer trimestre, se capacitaron en habilidades financieras 58 personas pertenecientes a los sectores sociales LGBTI distribuidos así: Lesbianas 6, Gay 20, Bisexual 31, Intersexual 1. Para cumplir esta meta la Subdirección de financiamiento e inclusión financiera destino $10.582.158
Enfoque Poblacional:
Los funcionarios y contratistas de la Secretaría de Desarrollo Económico participamos en dos capacitaciones presenciales sobre Lenguaje Incluyente y Manual Imagen y Marca ciudad LGBTI “Se Puede Ser 2022”, lideradas por la Dirección Diversidad sexual de la Secretaría Integración Social y la Secretaría de la Mujer, las cuales nos han permitido aprender a comunicarnos de manera asertiva, adaptarnos a las dinámicas sociales cambiantes y aplicar conceptos a la metodología y talleres de educación financiera.
Adicionalmente desde la Subdirección de Financiamiento, se realizaron dos mesas técnicas con la Referente Poblacional de la entidad para la PP del Sector Social LGBTI y Resultado de estas jornadas se logró articulación con el objetivo de coordinar y adecuar las temáticas de los cuatro talleres que fueron concertados y presentados según las necesidades de las comunidades en las diferentes localidades. También se socializó la oferta académica y de programas vigentes de acceso a financiamiento.
Este valor corresponde a los recursos destinados para llevar la oferta de Talleres de Educación Financiera al total de personas LGBTI que asistieron y se capacitaron, es decir la población beneficiada (LGBTI) que impactó la meta plan de desarrollar habilidades financieras y la ejecución presupuestal.
Estos datos son validados con el SEGPLAN y el SUIM - Sistema Unico de Información Misional.
</t>
  </si>
  <si>
    <t>Enfoque Poblacional:
Durante el año 2022, desde la Subdirección de Financiamiento, se realizaron dos mesas técnicas con la Referente Poblacional de la entidad para la PP del Sector Social LGBTI y Resultado de estas jornadas se logró articulación con el objetivo de coordinar y adecuar las temáticas de los cuatro talleres que fueron concertados y presentados según las necesidades de las comunidades en las diferentes localidades. También se socializó la oferta académica y de programas vigentes de acceso a financiamiento.
Los funcionarios y contratistas de la Secretaría de Desarrollo Económico participamos en dos capacitaciones presenciales sobre Lenguaje Incluyente y Manual Imagen y Marca ciudad LGBTI “Se Puede Ser 2022”, lideradas por la Dirección Diversidad sexual de la Secretaría Integración Social y la Secretaría de la Mujer, las cuales nos han permitido aprender a comunicarnos de manera asertiva, adaptarnos a las dinámicas sociales cambiantes y aplicar conceptos a la metodología y talleres de educación financiera.
Todos los ciudadanos/as pueden beneficiarse gratuitamente de los Talleres de Educación Financiera y los programas de acceso a financiamiento de manera incluyente, sin discriminación o consideración de edad, género, raza, religión, sector económico, oficio o localidad a la que pertenezcan; sin perjuicio de aquellos que se estructuran como acción afirmativa para cada población priorizada. Durante este trimestre dos talleres se enfocaron en la atención y desarrollo de habilidades financieras y digitales en personas de los sectores sociales LGBTI de toda la ciudad, con el fin de promover la creación de empresa e incitar al emprendimiento. Como enfoque territorial, las convocatorias que se desarrollaron para estos dos talleres, se realizaron a nivel de localidades.
Tercer trimestre:
Poblacional y Territorial
Todos los ciudadanos/as pueden beneficiarse gratuitamente de los Talleres de Educación Financiera y los programas de acceso a financiamiento de manera incluyente, sin discriminación o consideración de edad, género, raza, religión, sector económico, oficio o localidad a la que pertenezcan; sin perjuicio de aquellos que se estructuran como acción afirmativa para cada población priorizada. Durante este trimestre dos talleres se enfocaron en la atención y desarrrollo de habilidades financieras y digitales en personas de los sectores sociales LGBTI de toda la ciudad, con el fin de promover la creación de empresa e incitar al emprendimiento. Como enfoque territorial, las convocatorias que se desarrollaron para estos dos talleres, se realizaron a nivel de localidades.</t>
  </si>
  <si>
    <t>Durante el primer trimestre, se capacitaron en habilidades financieras 58 personas pertenecientes a los sectores sociales LGBTI distribuidos así: Lesbianas 6, Gay 20, Bisexual 31, Intersexual 1. Para cumplir esta meta la Subdirección de financiamiento e inclusión financiera destino $10.582.158
Entre el 01 de abril y 30 de junio de 2022, se capacitaron en habilidades financieras 64 Ciudadanos mujeres y hombres que pertenecen al Sector Social LGBTI. Para cumplir esta meta la Subdirección de financiamiento e inclusión financiera destino $10.391.159.
Este valor corresponde a los recursos destinados durante el segundo trimestre de 2022, para llevar la oferta de Talleres de Educación Financiera al total de personas que asistieron y se capacitaron; es decir la población beneficiada (Sector Social LGBTI), los cuales impactan la meta plan de desarrollar habilidades financieras y la ejecución presupuestal.
Estos datos son validados con el SEGPLAN y el SUIM - Sistema Unificado de Información Misional.
Este valor corresponde a los recursos destinados para llevar la oferta de Talleres de Educación Financiera al total de personas LGBTI que asistieron y se capacitaron, es decir la población beneficiada (LGBTI) que impactó la meta plan de desarrollar habilidades financieras y la ejecución presupuestal.
Estos datos son validados con el SEGPLAN y el SUIM - Sistema Unico de Información Misional.</t>
  </si>
  <si>
    <t>1.3.9 Transferencias monetarias condicionadas entregadas a población de los sectores LGBTI en vulnerabilidad social, y personas que ejercen cuidado a personas en condiciones de discapacidad.</t>
  </si>
  <si>
    <t xml:space="preserve">Personas LGBTI únicas beneficiadas con las transferencias monetarias condicionadas de la SDIS </t>
  </si>
  <si>
    <t xml:space="preserve">La población de los sectores sociales LGBTI en situación de vulnerabilidad cuenta con conocimientos y habilidades que les permiten explorar nuevas posibilidades de generación de ingresos, en el marco de la implementación de la Estrategia de Ingreso Mínimo Garantizado y de la modalidad de servicio “Ampliación e instalación de capacidades formativas”, la que vinculó a 734 personas durante la vigencia 2022, a procesos de aprendizajes específicos y espacios que promueven el intercambio de experiencias y la transferencia de información, de las cuales 153 personas LGBTI recibieron dispersión de Transferencias Monetarias Condicionadas en el mes de junio, para un consolidado de 448 personas LGBTI beneficiadas con transferencias durante la vigencia 2022. 
Se articuló trabajo con la Subdirección para la Gestión Integral Local para fortalecer la oferta de la modalidad de atención Ampliación e Instalación de Capacidades Formativas - AICF desde los Centros de Desarrollo Comunitarios - CDC de la ciudad, descentralizando la atención y ampliando la cobertura a distintas localidades de la ciudad.
Se articuló con la Subdirección para la Juventud para fortalecer la comunicación con los participantes del servicio social,  mediante la realización de llamadas, citaciones y verificación de información de participantes, realizada por jóvenes vinculados a la Estrategia RETO.
Se registró en el Sistema de Información para el Registro de Beneficiarios – SIRBE la información de las personas participantes de la modalidad de atención Ampliación e Instalación de Capacidades Formativas – AICF.
Como estrategia de acercamiento a las personas participantes de la modalidad de servicio se continúa con los encuentros AICF en seis puntos de la ciudad, con el propósito de dar respuesta a las necesidades de la población y presentar la nueva oferta educativa presencial, a través de los CDC de la ciudad, transferencias monetarias y funcionamiento en general de la modalidad de servicio.
Se realizó la actualización del manual operativo de la modalidad de atención de Ampliación e instalación de capacidades formativas, a fin de ser presentarlo y aprobarlo en la Mesa Técnica de Gestión Social Integral. Las modificaciones sugeridas incidieron en ajustes a formatos y procedimientos tales como: ajuste a acta de corresponsabilidad, ajuste a procedimiento de seguimiento, ajuste a procedimiento de egreso. 
Establecimiento y funcionamiento de Comité Técnico de Estudios de caso para el egreso de participantes de la modalidad. 
Se realizó la revisión, oficialización y publicación del Manual Operativo de la Modalidad de Atención “Ampliación e Instalación de Capacidades Formativas” en el Sistema de Gestión de la Entidad, lo que facilita la operación de las acciones que implementan la modalidad de atención.
Se realizó articulación con la Secretaría Distrital de Hacienda para la remisión de listados de las personas LGBTI que recibieron dispersiones, lo que permitió tener un estado actualizado de las dispersiones efectivas a la fecha. 
Se logró realizar el giro presupuestal para la vigencia 2022 a la Secretaria Distrital de Hacienda. 
Se realizó la proyección de cupos para el procedimiento de acompañamiento y seguimiento al servicio y la vinculación de personal que permita el funcionamiento y atención del servicio de manera óptima en los tiempos establecidos para la vigencia 2022
Se armonizaron los tiempos de evaluación del condicionante, y los tiempos de hacienda para lograr regularizar los pagos mes vencido al cumplimiento de la condicionante. 
Aprobación giro presupuestal para la vigencia 2022 con la Secretaría Distrital de Hacienda.
Aprobación de cupos para el procedimiento de acompañamiento y seguimiento al servicio. Gestión de recursos para la contratación de personal que permita el funcionamiento y atención del servicio de manera óptima en los tiempos estipulados para el 2022.
Desarrollo de cuarto comité de estudio de casos de egreso. Se llevó a cabo el cuarto comité de egreso presentando 10 casos de personas a egresar, de las cuales nueve (9) tuvieron como criterio de egreso el incumplimiento de la condicionante y uno (1) por retiro voluntario.
 </t>
  </si>
  <si>
    <t>Durante el IV trimestre de la vigencia 2022, se han hecho efectiva 401  transferencias monetarias condicionadas entregadas a población de los sectores LGBTI en vulnerabilidad social y  personas en condiciones de discapacidad. 
Para la vigencia 2022, se dieron efectivas 1277 transferencias monetarias entregadas a la población, las cuales durantes los periodos de corte, algunas no fueron sumadas debido a que no se habÍa hecho la dispersión en hacienda, teniendo en cuenta que para la reprogramación de 2021 para  la vigencia 2022 se tenian que tener 1617 efectivas correpondientes a la meta 2 del proyecto de inversión 7756 las cuales las programadas en el Plan de acción de la política pública superan a las programadas por el proyecto.</t>
  </si>
  <si>
    <t>DDHH: los procesos de articulación con las  subdirecciones técnicas, subdirecciones locales, estrategias y alianzas público privadas, para vinculaciones a ofertas educativas de personas de los sectores sociales LGBTI.  
Género: Vinculación a procesos formativos y procesos de desarrollo de capacidades que se llevan a cabo en las unidades operativas, las cuales son pensadas teniendo en cuenta  el enfoque diferencial e interseccional de las personas LGBTI. Dentro de los componentes sexo, género y orientación sexual se tiene la siguiente particularidades género masculino se tiene 180, género femenino 172 y Transgénero 47, no binario 2, así mismo se relacionan sus orientación sexual identificado 91 bisexuales, 149 gais, 46 heterosexuales y 112 lesbianas, no binario 1, no informa 1, pansexual 1.
Territorial: Identificación y georeferenciación en el territorio de personas de los sectores sociales LGBTI, vinculadas en la modalidad de servicio AICF, teneindo en cuenta las realidades territoriales.
Diferencial: permitiendo visibilizar, identificar y reconocer condiciones y situaciones particulares y colectivas de la desigualdad, fragilidad, vulnerabilidad, discriminación o exclusión de las personas o grupos humanos que son sujeto de especial protección constitucional.</t>
  </si>
  <si>
    <t>Proyecto de inversión 7756
Avance presupuestal relacionado con recursos de TMC Meta 2</t>
  </si>
  <si>
    <r>
      <t>1.3.10 Participación en la oferta de las casas de la juventud generando apropiación del espacio sin situaciones de discriminación y fortaleciendo el tejido social de los y las jóvenes de los sectores LGBTI.</t>
    </r>
    <r>
      <rPr>
        <sz val="10"/>
        <color rgb="FF222222"/>
        <rFont val="Arial Narrow"/>
        <family val="2"/>
      </rPr>
      <t xml:space="preserve">  </t>
    </r>
  </si>
  <si>
    <t>Número de jovenes de los sectores  LGBTI que participan  en la oferta de las casas de la juventud</t>
  </si>
  <si>
    <t xml:space="preserve">En el segundo trimestre de 2022 la Subdirección para la Juventud incluyó en la agenda de los Comités Operativos Locales de Juventud (COLJ) de las 20 localidades de la ciudad la conmemoración del día Internacional del Orgullo LGBT (28 de junio) en aras estimular la realización de actividades en en el marco de esta fecha articulándose en los COLJ con las y los referentes locales de la Subdirección para los asuntos LGBT y las mesas locales LGBTI.
El día 20/04/2022 se llevó a cabo una reunón en el CAIDSG Teusaquillo para socializar la oferta que poseen las Casas de la Juventud para los jóvenes de sectores LGBTI y el servicio Parceros por Bogotá, de igual manera se realiza una socialización de la oferta de servicios el día 21 de abril en el CAIDSG Zona Centro y el día 22 de abril en CAIDS Zona Sur y el 4 de mayo.A 31 de marzo del año 2022 se han vinculado 202 jóvenes de los sectores LGBTI a la oferta de las Casas de la Juventud generando apropiación del espacio sin situaciones de discriminación y fortaleciendo el tejido social de los y las jóvenes de los sectores LGBTI. Estas y estos 202 jóvenes han sido vinculados en las localidades de Barrios Unidos, Bosa, Candelaria, Chapinero, Ciudad Bolívar, Engativá, Fontibón, Kennedy, Los Mártires, Rafael Uribe Uribe, San Cristóbal y Suba, por medio de su participación en talleres, cursos y demás actividades relacionadas con los componentes de oportunidades juveniles, de política pública de juventud y prevención de la Subdirección para la Juventud.   </t>
  </si>
  <si>
    <t>Con corte a 30 de diciembre de 2022, se han vinculado 2435 jóvenes de los sectores LGBTI a la oferta de las Casas de la Juventud generando apropiación del espacio sin situaciones de discriminación y fortaleciendo el tejido social de los y las jóvenes de los sectores LGBTI. Estas y estos jóvenes han sido vinculados en las localidades de Antonio Nariño, Barrios Unidos, Bosa, La Candelaria, Chapinero, Ciudad Bolívar, Engativá, Fontibón, Kennedy, Los Mártires, Rafael Uribe, San Cristóbal, Suba y Usme por medio de su participación en talleres, cursos y demás actividades relacionadas con los componentes de oportunidades juveniles, de política pública de juventud y prevención de la Subdirección para la Juventud.
*El acumulado para la vigencia 2022 (2435) surge de la revisión y verificación de la ficha SIRBE de cada trimestre, reportando que para el I trimestre se atiendieron 202 jóvenes, 774 II trimestre, 439 III trimestre y 1020 IV trimestre.</t>
  </si>
  <si>
    <t>A 31 de marzo  se han vinculado jóvenes de los sectores LGBTI en 6 de las 20 localidades de la ciudad de Bogotá. Dentro de la ejecución de esta actividad está planeada la articulación con los Centros de Atención a la Diversidad Sexual y de Género (CAIDSG) de la ciudad, así como con las y los gestores territoriales de la Subdirección para Asuntos LGBT ara fortalecer la vinculación de jóvenes de los sectores LGBTI en la mayor cantidad de localidades de la ciudad de Bogotá y así lograr cubrir en su integralidad el territorio distrital. Por otra parte, se fortalece el enfoque poblacional direccionando estas actividades en específico a la ciudadanía joven de la ciudad de Bogotá por medio de la territorialización de acciones de la referente LGBTI de la Subdirección para la Juventud y de sus enlaces tecnicos en los proyectos 7753 y 7740 de la Subdirección para la Juventud.</t>
  </si>
  <si>
    <t>A 30 de diciembre de 2022 se han vinculado 2435 jóvenes de los sectores LGBTI a la oferta de las Casas de la Juventud generando apropiación del espacio sin situaciones de discriminación y fortaleciendo el tejido social de los y las jóvenes de los sectores LGBTI. Estas y estos jóvenes han sido vinculados en las localidades de Antonio Nariño, Barrios Unidos, Bosa, La Candelaria, Chapinero, Ciudad Bolívar, Engativá, Fontibón, Kennedy, Los Mártires, Rafael Uribe, San Cristóbal, Suba y Usme por medio de su participación en talleres, cursos y demás actividades relacionadas con los componentes de oportunidades juveniles, de política pública de juventud y prevención de la Subdirección para la Juventud.</t>
  </si>
  <si>
    <t>El recurso sale de la Meta 4 por la posición presupuestal Otros servicios profesionales, técnicos y empresariales n.c.p.</t>
  </si>
  <si>
    <t>1.3.11 Talleres de cambio cultural “Reconstruyendo el cuidado” con mujeres lesbianas, bisexuales y transgénero</t>
  </si>
  <si>
    <t>Número de mujeres LBT vinculadas a talleres de cambio cultural</t>
  </si>
  <si>
    <t>Mujeres</t>
  </si>
  <si>
    <t>Secretaría de la Mujer</t>
  </si>
  <si>
    <t>Durante el primer semestre del año se han desarrollado dos talleres de cambio cultural con enfoque de genero de la línea Cuidamos a las que nos cuidan. El primero se desarrolló el 16 febrero en el CAIDSG en la localidad de Teusaquillo, y el segundo taller, se desarrolló el 23, 24 y 26 de marzo con la mesa de mujeres diversas de la localidad de Fontibón, en articulación con la Alcaldía Local de Fontibón.</t>
  </si>
  <si>
    <t>En el marco de la Estrategia pedagógica y de cambio cultural liderada por la Dirección del Sistema de Cuidado, se implementan los talleres de cambio cultural, enmarcados en el componente 1: Sensibilización, de la misma. Este componente recoge los talleres A cuidar se aprende y Cuidamos a las que nos cuidan, los cuales están compuestos por 7 módulos cada uno, y la escogencia de cada módulo, se determina según los intereses y/o necesidades de la población vinculada, razón por la cual ocasionalmente se lleva a cabo el módulo Reconstruyendo el cuidado. La apuesta metodológica consiste en generar actividades de reflexión (talleres, experiencias artísticas, actividades de lectura) que se dan en el marco de una intervención corta, y que no excede las dos horas de duración, y que tienen como objetivo transformar creencias, disposiciones, habilidades, comportamientos y vínculos afectivos en torno al género, el autocuidado y los trabajos de cuidado no remunerado. Los talleres de cambio cultural Cuidamos a las que nos cuidan buscan compartir mecanismos para la valoración, reconocimiento y cooperación, valorando y visibilizando las labores de cuidado que realizan mujeres lesbianas, bisexuales y trans; todo ello, con el propósito de eliminar brechas de discriminación de género y orientación sexual.</t>
  </si>
  <si>
    <t xml:space="preserve">Los dos talleres de cambio cultural realizados en febrero y marzo no se reportaron en el primer trimestre y se convalidaron  las cifras de personas vinculadas a los tallleres de cambio cultural, razón por la cual se presenta un reporte semestral.
Recursos propios - Proyecto de Inversión 7718
</t>
  </si>
  <si>
    <t>1.3.12 Curso para cuidadoras lesbianas, bisexuales y transgénero dentro de la oferta formativa de la SDMujer.</t>
  </si>
  <si>
    <t xml:space="preserve">Cursos para cuidadoras LBT realizados </t>
  </si>
  <si>
    <t xml:space="preserve">Durante el trimestre, se realizaron 2 cursos para cuidadoras LBT, en los cuales se inscribieron 44 (cuarenta y cuatro) mujeres que integran los sectores sociales LBT (Lesbianas, Bisexuales y Trans). Culminaron satisfactoriamente 16 (dieciséis) participantes. Tales escenarios se viabilizaron a través del equipo de Acciones Afirmativas y el equipo de Formación Complementaria del Sistema Distrital del Cuidado. Los días 21 y 22 de noviembre se llevó a cabo la formación de acompañamiento presencial en el Centro de Atención a la Diversidad Sexual y de Géneros (Cl. 21 #14- 16) y los días 23 y 24 de noviembre se llevó a cabo la formación y acompañamiento virtual, a través del siguiente link: https://meet.google.com/bea-jtui-ycz.
En tal sentido, y para el idóneo y favorable desarrollo del curso, se gestionaron los refrigerios para las fechas presenciales, además se realizó el respectivo listado de chequeo, metodología, convocatoria, además del agenciamiento y acompañamiento de una profesional experta en temas de sexualidad y género, lo anterior con el fin de favorecer las demandas, intereses de las cuidadoras LBT y del enfoque diferencial en el curso y así responder a los lineamientos de la Estrategia Cuidado a Cuidadoras, aplicando los enfoques de género y diferencial. </t>
  </si>
  <si>
    <t>El enfoque diferencial en esta acción se aplicó a través de: (i) participación a la fecha de 44 mujeres LBT gracias a una convocatoria específicamente dirigida a personas con orientaciones sexuales e identidades de género no normativas, (ii) priorización de servicios teniendo en cuenta las necesidades e intereses de las cuidadoras LBT plasmados en la Estrategia de Cuidado a Cuidadoras (iii) a través de la incorporación de enfoque diferencial a través del acompañamiento de una profesional experta en temas de sexualidad y género reconocida por los sectores con experiencia y conocimiento en trabajo comunitario con los sectores sociales LGBTI.</t>
  </si>
  <si>
    <t>Los recursos ejecutados corresponden al talento humano proyecto de inversión 7718</t>
  </si>
  <si>
    <t>1.3.13 Talleres de cambio cultural "a cuidar se aprende” con hombres GBT</t>
  </si>
  <si>
    <t>Número de hombres GBT vinculados a talleres de cambio cultural</t>
  </si>
  <si>
    <t>Durante el primer semestre del año se desarrollaron dos talleres de cambio cultural dirigidos especificamente a los sectores sociales LGBTI, en el marco de la línea Cuidamos a las que nos cuidan y A cuidar se aprende. El primero se desarrolló en el mes de febrero en el CAIDSG en la localidad de Teusaquillo, y el segundo taller, se desarrolló en el mes de marzo con un grupo de mujeres diversas vinculadas a la mesa mujeres diversas de Fontibón. Estos talleres tuvieron la participacipación de las siguientes personas:
1. Mujeres Lesbianas -  7
2. Mujeres Bisexuales - 0
3. Mujeres transgéneristas -  5
En general, se han vinculado 41 mujeres LBT a los talleres de cambio cultural durante el primer semestre del año 2022, diferenciadas de la siguiente manera:
1. Mujeres lesbianas - 13
2. Mujeres bisexuales - 23
3. Mujeres transgénerista - 5</t>
  </si>
  <si>
    <t xml:space="preserve">Durante el trimestre, se realizaron acciones de articulación efectiva con el CAIDS Zona Sur para la implementación de talleres para hombres GBT, así: 1. Realización de taller de cambio cultural "A cuidar se aprende: cuidado y autocuidado". Módulo: Reflexión con hombres Gais y bisexuales, el 30 de noviembre en el que participaron 9 ciudadanos con orientaciones sexuales no normativas: gays y bisexuales. 2. Realización de taller de cambio cultural "A cuidar se aprende: cuidado y autocuidado". Módulo: Reflexión con existencias trans y no binarias, el 16 de diciembre en el que participaron 10 ciudadanos con identidades de género no normativas.  </t>
  </si>
  <si>
    <t xml:space="preserve">Aplicación de los enfoques de género y diferencial en los temas, contenidos y metodologías de los talleres de cambio cultural diseñados tanto para hombres GB como para hombres T. </t>
  </si>
  <si>
    <t>1.3.14 Vinculación de las personas de los sectores LGBTI a procesos de acompañamiento y fortalecimiento de capacidades para la vida en el territorio y las unidades operativas de los servicios sociales de la Subdirección para Asuntos LGBTI</t>
  </si>
  <si>
    <t xml:space="preserve">Número de personas de los sectores LGBTI vinculdas a procesos de acompañamiento y fortalecimeinto de capacidades </t>
  </si>
  <si>
    <t xml:space="preserve">
 Por otro lado, frente a los procesos de Redes de Aprendizajes se realizan en el marco de las “Redes de Cuidado y Afecto” del distrito capital, como espacio de encuentro de personas de los sectores sociales LGBTI, para el fortalecimiento de habilidades y capacidades. Se llevaron a cabo trece (13) espacios redes de cuidado, con enfoque de derechos.
Se resaltan las siguientes actividades: 
“FERIA TRANSFORMARTE” en la conmemoración del día internacional de la visibilidad lésbica.
Taller de diversidad sexual a las personas del proyecto de discapacidad en la Biblioteca José Francisco de Caldas.
Festival por la igualdad, el Conversatorio: “Educación flexible, un diálogo de saberes desde la inclusión y la integración social” 
Taller de medios audiovisuales (fotografía, teatro, yoga  el cual es dirigido a personas de los sectores sociales LGBTI en  articulación con IDARTES, espacios y articulaciones SENA.
Cursos de patronaje y confección de pantalón y dando respuesta a la continuidad del proceso se articula el ciclo de patronaje de camisa. 
</t>
  </si>
  <si>
    <t>La subdirección para asuntos LGBTI, durante el IV trimestre de la vigencia 2022, logró vincular a población de los sectores sociales LGBT a procesos de aprendizajes específicos y espacios que promueven el intercambio de experiencias y la transferencia de información.</t>
  </si>
  <si>
    <t>DDHH: los procesos de articulación con las  subdirecciones técnicas, subdirecciones locales, estrategias y alianzas público privadas, para vinculaciones a ofertas educativas de personas de los sectores sociales LGBTI.  
Género Con compromisos y acciones concretas integradas por personas de los sectores sociales LGBTI de Bogotá. Dentro de los componentes sexo, género y orientación sexual se tiene la siguiente particularidades para AICF género masculino se tiene 180, género femenino 172 y Transgénero 47, no binario 2, así mismo se relacionan sus orientación sexual identificado 91 bisexuales, 149 gais, 46 heterosexuales y 112 lesbianas, no binario 1, no informa 1, pansexual 1. 157 en fortalecimiento y ampliación de capacidades. Para redes diversas de aprendizaje se identifican 33 bisexual, 56 gais, 169 heterosexual, 8 homosexual, 30 lesbiana, 29 no actualizado, 5 no aplica, 6 no informa. 
Territorial: Identificación y georeferenciación en el territorio de personas de los sectores sociales LGBTI, vinculadas en la modalidad de servicio AICF, teniendo en cuenta las realidades territoriales.
Diferencial: permitiendo visibilizar, identificar y reconocer condiciones y situaciones particulares y colectivas de la desigualdad, fragilidad, vulnerabilidad, discriminación o exclusión de las personas o grupos humanos que son sujeto de especial protección constitucional.</t>
  </si>
  <si>
    <t>Cantidad de magnitudes por valor unitario calculado en el avance presupuestal  relacionado con el Talento Humano del prouyecto de inversion 7756</t>
  </si>
  <si>
    <t xml:space="preserve">1.4.1Actualización e implementación de la estrategia ambientes laborales inclusivos en los quince sectores de la administración distrital
</t>
  </si>
  <si>
    <t>Porcentaje de avance en la actualización e implementación  de la estrategia ALI en los quince sectores de la administración distrital</t>
  </si>
  <si>
    <t>Secretaría de Planeación</t>
  </si>
  <si>
    <t xml:space="preserve">Durante el primer trimestre 2022 se formuló el documento lineamientos para la implementación de la estrategia ALI en el sector publico y privado. </t>
  </si>
  <si>
    <t>Durante el segundo semestre de 2022 se direon lineamientos y se acompañó a las 15 secretarías, 20 alcaldìas locales y 37 entidades adscritas y vinculadas para la ejecución de las actividades de la estrategia: jornadas de inducción, capacitaciones, cine foros, entre otros.</t>
  </si>
  <si>
    <t>El documento aplica el enfoque diferencial por orientaciones sexuales e identidades de género puesto que genera unas estrategias diferenciales para los Ambientes laborales inclusivos de Mujeres Lesbianas, bisexuales y transgénero. Se reconoce que estos sectores sociales son los que mas requieren acciones para el acceso a un trabajo y la permanencia en el mismo</t>
  </si>
  <si>
    <t xml:space="preserve">Los recursos ejecutados son del proyecto 7623, correspondientes al 15% de ejecuciòn de las actividades realizadas por 4 contratistas </t>
  </si>
  <si>
    <t xml:space="preserve">1.4.2 Encuesta ambientes laborales inclusivos implementada en entidades del Distrito </t>
  </si>
  <si>
    <t>No. de servidoras y servidores públicos de las entidades del Distrito que participan en la encuesta
de ambientes laborales inclusivos.</t>
  </si>
  <si>
    <t xml:space="preserve">En el marco del plan de acción de la política pública LGBTI 2021-2032 se desarrolla la estrategia de Ambientes Laborales Inclusivos que tiene como objetivo la inclusión de las personas de los sectores LGBTI en los espacios laborales, garantizando que en este ámbito no sean discriminadas en razón a su orientación sexual o su identidad de género y les sea garantizado el derecho al trabajo en condiciones de igualdad y equidad.
La estrategia está compuesta por las siguientes líneas de trabajo:
1. Diseño y aplicación de instrumentos que permitan identificar formas de discriminación por orientación sexual y/o identidad de género en el ámbito laboral desde y hacia servidores y servidoras públicas.
2. Desarrollo de estrategias encaminadas a reducir la discriminación hacia las y los servidores públicos de los sectores LGBTI.
3. Desarrollo de estrategias encaminadas a reducir la discriminación hacia las y los servidores públicos de los sectores LGBTI. 
Con el fin de dar respuesta a la primera línea de trabajo, la Secretaría Distrital de Planeación diseñó una encuesta distrital de carácter virtual, dirigida a las servidoras y servidores públicos de todas las entidades del distrito, todos los niveles y modalidades de vinculación, con el objetivo de identificar en el ambiente laboral actitudes y comportamientos discriminatorios en relación con las personas de los sectores LGBTI. 
De esta manera, la encuesta tiene como objetivo servir como un instrumento de recolección de información que permita identificar posibles situaciones de discriminación, la existencia de representaciones sociales negativas frente a los sectores LGBTI y como un insumo para la elaboración de los planes de actividades anuales de la estrategia en cada entidad del distrito. 
La encuesta está estructurada en tres dimensiones: 1. Registro personal que integra 10 preguntas y en ellas se indaga por la descripción sociodemográfica de las y los encuestados, entidad, sexo, nivel educativo, entre otros; 2. Ambiente laboral compuesto por 6 preguntas y que está orientado a valorar las percepciones de las y los servidores sobre las percepciones y las relaciones que se establecen en el ambiente laboral 3. Representaciones sociales integrado por 7 preguntas que indagan sobre los imaginarios, actitudes de las y los servidores y sobre el desarrollo de actividades de promoción de la inclusión laboral de las personas de los sectores LGBTI. Para un total de 23 preguntas.
Para su diligenciamiento se creó un enlace en el sistema de encuestas de la Secretaría Distrital de Planeación, en el Lime Survey ambiente web, el cual se direccionó a las diferentes entidades pertenecientes al Distrito. La encuesta se habilitó entre el 18 de marzo y el 28 de abril de 2022, periodo en el que la respondieron 14.556 servidoras y servidores del distrito de las 15 secretarías, 37 entidades adscritas o vinculadas y 20 alcaldías locales para un total de 72 entidades.
Algunos de los resultados son los siguientes:
</t>
  </si>
  <si>
    <t xml:space="preserve">En total se respondieron 14.545 encuestas en 70 entidades, 15 secretarías, 35 entidades
adscritas o vinculadas y 20 alcaldías locales para un total de 70 entidades. Las
Secretarías de Educación, Integración Social, Movilidad, Seguridad, General los
institutos, el IDIPRON, el IDRD, el IDU, la Empresa de Acueducto y Alcantarillado y
las Alcaldías de San Cristóbal y Kennedy fueron las entidades con una mayor
participación en el diligenciamiento de la encuesta.
A continuación, se relaciona a manera de conclusión los principales resultados que se encontraron en las entidades distritales con base en los cuales se propone proyectar el plan de actividades, en el marco de la Estrategia Ambientes Laborales Inclusivos a través del cual se avance en la superación de posibles situaciones de discriminación en el ambiente laboral:
.El 25% (3.651) de servidoras y servidores públicos que contestó la encuesta en las entidades del distrito ha presenciado en su trabajo burlas, bromas o chistes inapropiados sobre las personas de los sectores LGBTI. 
• El 10% (7) de servidoras y servidores en las entidades escuchó comentarios sexistas basados en la orientación sexual o en la identidad de género 
• El 4% (596) reportó haber sido discriminado en los últimos 12 meses en razón de su orientación sexual o identidad de género. 
• El 10% (1.389) de los y las servidoras están en desacuerdo en que las personas transgénero puedan realizar su tránsito de género en el espacio laboral. 
• El 13% (1.819) está en desacuerdo en que las personas de los sectores LGBTI pueden dar muestras de cariño hacia sus parejas en público. 
• El 19% (2.833) no está de acuerdo en que las personas de los sectores LGBTI responden a lo establecido socialmente en relación con la moral y las costumbres. 
• El 35% (5.088) de las y los servidores de las entidades distritales están de acuerdo en que las personas con discapacidad y que pertenecen a los sectores sociales LGBTI son doblemente discriminadas. 
• El 24% (3.454) de servidores-as manifestó no estar de acuerdo en que “su hija o su hijo se casara con una persona del mismo sexo”. 
• El 1% (107) las percibe como un riesgo para la comunidad y el 19% (2.745) considera a las personas de estos sectores sociales como una posibilidad de crecimiento para las comunidades. 
• El 65% (9.467) de las y los encuestados consideran que las entidades distritales tienen la responsabilidad de generar condiciones de igualdad y no discriminación para las personas trans y el 3% (411) expresó estar en desacuerdo. 
• El 13% (1.875) de servidores-as está en desacuerdo en que en las entidades distritales sancionen a las personas que discriminan por orientación sexual o identidad de género. 
• El 48% (7.001) de la muestra afirmó no tener conocimiento sobre la realización en las entidades distritales de actividades de inclusión laboral de personas de los sectores sociales LGBTI en los últimos 12 meses. El 28% (4.024) conoce alguna comunicación o evento en las entidades que haya promovido la inclusión laboral de personas de estos secto
</t>
  </si>
  <si>
    <t>Sobre la aplicación de enfoques la Encuesta incorporó preguntas que permiten caracterizar la muestra por grupo etáreo, etnia, discapacidad, víctmas, orientación sexual e identidad de género.</t>
  </si>
  <si>
    <t xml:space="preserve">Enfoque Diferencial 
Por orientación sexual e identidad de género 
De los 14.545 servidoras-es que respondieron la encuesta, 9.177 respondieron ser mujeres equivalentes al 63%; 5.153 hombres que corresponden al 35% y 19 intersexuales 0,13%. En cuanto a la identidad de género, 9.075, 62,3% femenina y 5.190, 35,6% masculina; como hombres trans se identificaron 33 servidores equivalentes al 0,2%, 28 mujeres trans 0,19% y en otra identidad de género 31, 0,21%. En la otra identidad de género las denominaciones más frecuentes fueron; no binaria; género fluido; persona transgénero. Para la pregunta de orientación sexual estaban las opciones: lesbiana 0,97% (141), gay 2,5% (363), heterosexual 91,7% (13.350), bisexual 2,4% (349) y en la opción otro 0,89% (130). 
Por grupo etáreo, discapacidad, etnia
La gran mayoría de servidoras-es públicos que dieron respuesta a la encuesta se encuentran en edades entre los 29 y 54 años representando el 73,6% (10.708), seguido del 12,5% (1.822) que se encuentra en edades entre los 55 y 62 años y el 10,3% (1.498) que se encuentra entre los 18 y los 28 años. El 2,2% (319) tiene 63 años o más. El 1,3% (198) no contestó la pregunta.
De acuerdo con las limitaciones que reporta, se observa que la gran mayoría de los y las servidoras encuestadas, exactamente el 95,1% (13.841) indicó no tener ninguna discapacidad; mientras que el 1,8% (268) indicó tener limitación visual permanente y el 0,4% (60) limitación auditiva; 0,1% (14) para hablar; 0,87% (127) para caminar; 0,43% (63) para usar manos y brazos; 0,1% (14) para bañarse, vestirse o alimentarse sin ayuda de nadie; 0,17% (24) para entender o aprender. El 1,9% (285) de los y las servidoras que contestaron la encuesta en las 70 entidades reportó tener registro único de víctimas, mientras que 68 personas, correspondientes al 98,6% reportaron no tenerlo. En relación con su cultura, pueblo o rasgos físicos, el 93,7% (13.631) no se reconoce con ningún rasgo físico o cultural. El 1,94% (282) se identifica como Negro/a, Afrodescendiente, afrocolombiano/a, el 1,59% (231) como mulato, el 1,11% (161) como indígena, el 0,11% (16) como Raizal del Archipiélago de San Andrés, Providencia y Santa Catalina.
</t>
  </si>
  <si>
    <t xml:space="preserve">Los recursos son del proyecto 7623 50% de las actividades realizadas por la contratista </t>
  </si>
  <si>
    <t>1.4.3 Jornadas de inducción y reinducción anuales realizadas en las entidades
del Distrito para la difusión de la PPLGBTI y sus enfoques.</t>
  </si>
  <si>
    <t>No. de servidoras y servidores de las entidades del Distrito que participan en jornadas de
inducción y reinducción que incluyen información sobre la PPLGBTI y sus enfoques.</t>
  </si>
  <si>
    <t>Se han realizado en las diferentes entidades del distrito en el marco de las jornadas de inducción y reinducción la presentación de la política pública LGBTI, de las categoría de la política pública  y de la estrategia ambientes laborales inclusivos. Con corte a primer semestre se relacionan 26 jornadas de inducción en la SDIS, IDIPRON, SDGobierno, Foncep, SDJurídica, SDEducación, SDMovilidad, DADEP, Jardín Botánico, SDAmbiente, SDHábitat con la participación de 106 servidores públicos.</t>
  </si>
  <si>
    <t xml:space="preserve">Se han realizado en las diferentes entidades del distrito en el marco de las jornadas de inducción y reinducción la presentación de la política pública LGBTI, de las categorías de la política pública y de la estrategia ambientes laborales inclusivos. Se registra la participación de servidoras y servidores de la siguiente manera:
Sector Habitat 104
Sector Cultura 38
Sector Movilidad 1187
Sector Desarrollo Económico 367
Sector Ambiente 99
Sector Gestión Pública 604
Sector Mujeres 173
Sector Integración 394
Idipron 32
Sector Jurídica 22
Sector Educación 252
Sector Hacienda 469
</t>
  </si>
  <si>
    <t>Los contenidos desarollados en las jornadas incorporan las categorías del enfoque poblacional diferencial y de géneros</t>
  </si>
  <si>
    <t>1.4.4 Actividades implementadas en el marco de la Estrategia de Ambientes Laborales Inclusivos.</t>
  </si>
  <si>
    <t>No. de actividades implementadas anualmente en el marco de la Estrategia de
Ambientes laborales inclusivos.</t>
  </si>
  <si>
    <t xml:space="preserve">El desarrollo del estudio de identificación de barreras para el acceso al empleo formal en personas de los sectores sociales LGBTI. Este documento se constituye como insumo para el abordaje de la estrategia ALI en la empresa privada y para los programas de la SDDE.
A partir de estas barreras y las recomendaciones, se planteó un ejercicio de plan piloto mediante el contrato 567 de 2022 con el objetivo de establecer acciones que fomenten la empleabilidad y el acompañamiento tanto a la empresa contratante en el proceso y capacitaciones requeridas como la persona que va a ser contratada. Con esto se da inicio al proceso piloto de apoyo a emprendimientos, empleabilidad y capital semilla de la estrategia de Ambientes Laborales Inclusivos: 219 emprendimientos registrados y se seleccionaron 107 para acompañamiento.
</t>
  </si>
  <si>
    <t xml:space="preserve">Los sectores corresponsables de la ejecución de la estrategia ambientes laborales inclusivos realizaron en la vigencia 2022, 67 actividades que incluyen el desarrollo de jornadas de capacitación; difusión de videos de socialización de la estrategia; piezas teatrales; difusión de infografías y mesas de trabajo en relación con los resultados de la encuesta Ambientes Laborales Inclusivos de la siguiente manera:
Sector Habitat 3
Sector Cultura 2
Sector Movilidad  3
Sector Desarrollo Económico 1
Sector Ambiente 5
Sector Gestión Pública 2
Sector Salud 2
Sector Mujeres 3
Sector Gobierno 1
Sector Integración 6
Idipron 13
Sector Jurídica 1
Sector Educación 11
Sector Hacienda 14
</t>
  </si>
  <si>
    <t>Los recursos ejecutados desde el proyecto 7623 de la SDP- Dirección de Diversidad Sexual, 31 millones, correspondientes al 15% de ejecuciòn de las actividades realizadas por 4 contratistas y 28 millones designados por Secretarías General, Hacienda, Gobierno y entidades IDT y Catastro, en un ejercicio de corresponsabilidad.</t>
  </si>
  <si>
    <t>1.4.5 Piezas elaboradas y difundidas, de manera digital o impresa, de acuerdo con los lineamientos de la estrategia Ambientes Laborales Inclusivos.</t>
  </si>
  <si>
    <t>No. de piezas elaboradas y difundidas anualmente  en el
marco de la estrategia ALI</t>
  </si>
  <si>
    <t xml:space="preserve">Se realizó la elaboración de una pieza alusiva al día internacional del trabajo, el primero de mayo   de acuerdo a los lineamientos de la estrategia de ALI la cual fue difundida por las entidades distritales 
</t>
  </si>
  <si>
    <t xml:space="preserve">Se realizó la elaboración de una pieza alusiva al día internacional del trabajo, el primero de mayo   de acuerdo a los lineamientos de la estrategia de ALI la cual fue difundida por las entidades distritales, de igual manera se realizaron piezas comunicativas de invitación a diligenciar la encuesta Ambientes Laborales Inclusivos y de difusión de los resultados en las entidades
</t>
  </si>
  <si>
    <t>1.4.6 Plan de trabajo para fortalecer la capacitación y promover la vinculación laboral de mujeres y hombres trans en los quince sectores de la administración distrital</t>
  </si>
  <si>
    <t xml:space="preserve">Porcentaje de los sectores de la administración distrital con un plan anual para fortalecer la  capacitación y la vinculación laboral de mujeres y hombres trans 
</t>
  </si>
  <si>
    <t xml:space="preserve">La Dirección de Diversidad Sexual en cumplimiento de sus funciones ha realizado asistencia técnica para la elaboración de los planes de actividades de la directiva 005 de 2021. Asi las cosas, se han realizado socializaciones de la mencionada directiva en los sectores de la Administración distrital. Hasta el momento esta dirección se encuentra recepcionando los planes de actividades. Por su lado, la Secretaría distrital de planeación tiene entre sus actividades las siguientes: Revisión de procedimientos de contratación - Sensibilización sobre la directiva 005 a Directivas y Directivos 
19 Planes de trabajo diseñados y en ejecución para fortalecer la capacitación y promover la vinculación laboral de mujeres y hombres trans en las Secretarías de Seguridad, General, Movilidad, Jurídica, Hacienda, Cultura, Mujer, Integración Social, Educaciòn, Gobierno, Planeación, Universidad Distrital y en las entidades IDIPRON, IDPAC, Unidad de Mantenimiento Vial, IDU, Transmilenio, Acueducto y Alcaldías Locales.
19 sesiones de capacitación realizadas para promover la implementación de la Directiva 5 en las 15 Secretarías, 11 Entidades adscritas o vinculadas y 3 Alcaldías Locales con la participación de 451 servidores públicos de oficinas misionales, talento humano, contratación y áreas jurídicas.
La contratación de 214 personas trans en la SDIS (169), IDIPRON(11), Secretaría de Seguridad (3), de Planeación (7), de Gobierno (14), IDPAC (3) y Transmilenio (7) por contratatos de prestacion de servicios la mayorìa y de planta provisional 2.
</t>
  </si>
  <si>
    <t xml:space="preserve">La Dirección de Diversidad Sexual en cumplimiento de sus funciones ha realizado asistencia técnica para la elaboración de los planes de actividades de la directiva 005 de 2021
Los 15 sectores de la administración han realizado planes de trabajo 
</t>
  </si>
  <si>
    <t>1.4.7 Apoyo tangible para la corrección del componente de nombre y/o sexo en el documento de identificación personal de personas trans para la reafirmación de la identidad y contribuir a la disminución de barreras de acceso a las oportunidades laborales</t>
  </si>
  <si>
    <t>Número de personas Trans beneficiadas con la corrección del componente de nombre y/o sexo en el documento de identificación personal para la reafirmación de la identidad”</t>
  </si>
  <si>
    <t>1.5.1 Servicios de atención integral en salud para las personas de los sectores LGBTI y/o con orientaciones sexuales  o identidades de género diversas</t>
  </si>
  <si>
    <t>Número de Servicio integrales implementados</t>
  </si>
  <si>
    <t>Salud</t>
  </si>
  <si>
    <t>Secretaría Distrital de Salud</t>
  </si>
  <si>
    <t>NA</t>
  </si>
  <si>
    <t>1.5.2 Canalizacion efectiva y seguimiento  de personas de los sectores LGBTI, y/o con orientaciones sexuales  o identidades de género diversas con  diagnostico positivo para  de la inmunodeficiencia humana (VIH) al programa VIH.</t>
  </si>
  <si>
    <t>Porcentaje de personas LGBTI canalizadas por el equipo del Plan de Salud Pública de Intervenciones Colectivas -PSPIC- para diagnostico e ingreso al programa de VIH en la ciudad</t>
  </si>
  <si>
    <t xml:space="preserve">Desde el  Plan de Salud Pública de Intervenciones Colectivas (PSPIC,) se realizan actividades de promoción y prevención del VIH en poblaciones clave como lo son hombres que tienensexo con hombres y mujeres transgenero. Esto en el marco de cumplimiento de la resolución 1314 de 2020 en donde se contempla la oferta de pruebas rapidas de VIH de forma extramural. 
Durante el segundo trimestre del año 2022 se ha continuado con el desarrollo  de acciones de promoción y prevención para VIH en población LGBTI, como lo son la oferta de pruebas rápidas de VIH, y otras its como sifilis y hepatitis B y su respectivo seguimiento y canalización de los casos identificados como positivos. </t>
  </si>
  <si>
    <t xml:space="preserve">En lo acumulado al cuarto trimestre del año 2022 se han desarrollado desde el Plan de Salud Pública de Intervenciones Colectivas (PSPIC) acciones de promoción y prevención para VIH en población LGBTI, como lo son la oferta de pruebas rapidas de VIH, seguimiento y canalización de los casos identificados como positivos, en busca de alcanzar las metas orientadas al  95% de las personas que viven con VIH conozcan su diagnóstico, el 95%  de estas accedan a tratamiento y  el  95% de estas  alcancen la indetectabilidad, para este periodo se realizaron un total de 975 pruebas rapidas asi como seguimiento y canalización de los casos identificados como positivos ( 23casos)
En lo acumulado, para el año 2022, se han desarrollado desde el Plan de Salud Pública de Intervenciones Colectivas (PSPIC) acciones de promoción y prevención para VIH en población LGBTI, tales como, la oferta de pruebas rápidas de VIH, con un total de 3015 pruebas realizadas durante  el año, de la siguiente manera: enero- marzo:600 abril- junio:750  julio- septiembre: 690, octubre diciembre 975 y con  seguimiento y canalización de los casos identificados como positivos (118 casos). Esto con el fin de que el 95% de las personas que viven con VIH conozcan su diagnóstico, el 95% accedan a tratamiento y el 95% alcancen la indefectibilidad..  </t>
  </si>
  <si>
    <t xml:space="preserve">Durante el primer trimestre del año 2022 se  ha avanzado en trono al abordaje con enfoque diferencial resaltando el principio de igualdad y no discriminación, el enfoque de genero mediante la caracterización y reconocimiento de las particularidades contextuales, situaciones vivenciadas y contrucciones sociales en torno al sexo. 
Enfoque de genero: Estas acciones se realizan teniendo en cuenta que la mayoria de casos para VIH se han identificado en HSH y personas trans, por tanto se de hacen acciones que incentiven la toma de la prueba en la poblacion, asi como recorridos y acuerdos con los establecimientos para el cumplimiento del objetivo.
</t>
  </si>
  <si>
    <t>Enfoque de genero: Estas acciones se realizan teniendo en cuenta que la mayoria de casos para VIH se han identificado en HSH y personas trans, por tanto se de hacen acciones que incentiven la toma de la prueba en la poblacion, asi como recorridos y acuerdos con los establecimientos para el cumplimiento del objetivo.</t>
  </si>
  <si>
    <t>No existe un recurso especifico para esta accion sin embargo  para las canalizaciones intersectoriales se utilizaron 36.414.700, desde el proyecto de inversion 7830</t>
  </si>
  <si>
    <t xml:space="preserve">1.5.3 Acciones individuales de alta externalidad y colectivas,  dirigidas a la promoción de la salud y gestión integral del riesgo en  salud pública en el marco de los derechos de las personas de los sectores LGBTI,  y/o con orientaciones sexuales  o identidades de género diversas teniendo en cuenta sus interseccionalidades y el modelo de salud vigente.
</t>
  </si>
  <si>
    <t>Número de personas LGBTI que se benefician a través de las acciones individuales y colectivas dirigidas a la intervención de eventos de interés en salud pública</t>
  </si>
  <si>
    <t xml:space="preserve">Se esta implementando los centros de escucha LGBTI para la vigencia noviembre2021-abril2022
• Asesorías orientadas al cuidado de la salud
• Seguimiento a casos, estas acciones se relacionan con la gestión en salud, derivación de las personas o activación de rutas de atención a los servicios requeridos en especial canalizacion a los servicios integrales en salud para mujeres, donde se brinda atencion primaria en salud, dentro de  las cuales se brinda la citologia.
• Colectivos para los derechos de la salud en articulación con la Secretaria Distrital de la Mujer, Secretaria de Gobierno y Secretaria de Integración Social
• Acciones lúdicas pedagógicas para la prevención de riesgos y la reducción de daños y el fomento de habilidades en temáticas como el Virus del papliloma humano y otras ITS.
• Recorridos de calle que incluyen acciones de búsqueda y acogida; distribución de material para la prevención de ITS, educación no formal, deporte, goce y cultura, que se generan en el territorio de vida.
• Informacion frente al uso adecuado del condon y entrega de preservativos
• Escucha activa. A través de ésta se brinda apoyo y orientación a las personas en ejercicio de la prostitución, con el propósito de mediar en las relaciones, así como realizar acompañamiento y acogida.
Se continuan trabajando desde los Centros de escucha LGBTI en los cuales se desarrollan las actividades como: 
i) Asesorías en salud y psicosociales, ii) Seguimiento a casos, acciones de Informacion educacion y comunicacion, iii) Recorridos de calle, tamizajes en VIH_ Sifilis y Hepatitis B </t>
  </si>
  <si>
    <t>Se desarrollan las acciones desde el PSPIC entorno comunitario a traves del centro de escucha LGBTI  a partir de los nuevos lineamientos establecidos hasta el mes de febrero de 2023, a partir de este ejercicio se desarrollaron 59 centros de escucha y se abordaron 3614   personas de los sectores LGBTI durante el ultimo trimestre de  2022  asi mismo se realizo el seguimiento a 25 casos de barreras de acceso a salud  y se realizo la intervencion a poblacion trans desde el proyecto de transformaciones sociales y culturales a vionecias para personas trans.</t>
  </si>
  <si>
    <t xml:space="preserve">Enfoque de Genero:Se han venido ajustando los lneamientos para la siguiente vigencia tratando de dar respuesta a las necesidades de la poblacion, estas estan enmarcadas en la estrategia de centros de escucha, como una metodologia integral que aborda las solciitudes de la poblacion.
</t>
  </si>
  <si>
    <t>Los lineamientos se plantean con enfoque diferencial, teniendo en cuenta las dinamicas propias de la poblacion y sus necesidades, se hace intervenciones en los territorios identificados donde se encuentran a los sectores asi como organizaciones sociales para estos.</t>
  </si>
  <si>
    <t>Proyectos de inversión</t>
  </si>
  <si>
    <t>1.5.4 Estrategia de Gestión técnica y administrativa para  el desarrollo y  organización de los servicios de salud con enfoque diferencial LGBTI.</t>
  </si>
  <si>
    <r>
      <t>Porcentaje de avance en la elaboración de las fases de la</t>
    </r>
    <r>
      <rPr>
        <b/>
        <sz val="10"/>
        <color theme="1"/>
        <rFont val="Arial Narrow"/>
        <family val="2"/>
      </rPr>
      <t xml:space="preserve"> </t>
    </r>
    <r>
      <rPr>
        <sz val="10"/>
        <color theme="1"/>
        <rFont val="Arial Narrow"/>
        <family val="2"/>
      </rPr>
      <t>estrategia de gestión técnica y administrativa para el desarrollo y  organización de los servicios de salud, con enfoque diferencial LGBTI.</t>
    </r>
  </si>
  <si>
    <t xml:space="preserve">Durante el primer trimestre de 2022 se desarrollaron las siguientes asistencias técnicas dirigidas a las EAPB e IPS del Distrito, para la incorporación del enfoque diferencial en la atención integral en salud de personas trans y no binarias:
1. Participación y desarrollo de asistencia técnica con las EAPB autorizadas para operar en Bogotá con el objetivo de orientar técnicamente para la implementación de los elementos estratégicos de la APS y los enfoques diferenciales en el Modelo de Prestación de Servicios y, socializar el instrumento para la medición de avances en la gestión e implementación. Participación total de 42 profesionales de las EAPB Policía Nacional, Famisanar, Capital Salud, Unisalud, Servisalud, Coosalud, Ecopetrol, Aliansalud, Compensar, Sanidad Militar, Mallamas y Salud Total.
2. Participación en socialización de las orientaciones para el desarrollo de las atenciones de promoción de la salud y prevención de la enfermedad adaptadas para personas trans y no binarias a lo largo de la vida dirigida a los equipos de los centros de escucha LGBTI de las Subredes Integradas de Servicios de Salud. Total de asistentes: 23 personas de los equipos multidisciplinares: profesionales de enfermería, auxiliares de enfermería, profesionales de psicología, trabajo social y gestores comunitarios.
3. Participación en mesa de trabajo y asistencia técnica para la implementación del enfoque diferencial en la atención en salud en la EAPB Sanitas, con el propósito de orientar y construir un plan de acción para el despliegue y la transversalización del enfoque LGBTI en la prestación de servicios de salud de la EAPB Sanitas y sus redes de prestadores -IPS. Participantes de la AT dos (2) profesionales de enfoques diferenciales de la EAPB Sanitas
4. Participación en asistencia técnica sobre elementos estratégicos de la APS y enfoques diferenciales, se logra realizar asistencia técnica a la EAPB de la Dirección de Sanidad Militar para la implementación de los elementos estratégicos de la APS en el marco del modelo de prestación de servicios de salud. Total de profesionales asistentes 16 de la EAPB Sanidad Militar.
5. Desarrollo de asistencia técnica dirigida a los equipos de los centros de escucha LGBTI y profesionales referentes de la PP LGBTI de las Subredes Integradas de servicios de salud frente a los esquemas para la hormonización y reafirmación sexual de personas trans y no binarias en el marco de la RPMS, con el fin de orientar a los equipos para el proceso de canalización efectiva que permita las atenciones para el tránsito saludable. Total asistentes 38, de las 4 subredes integradas de servicios de salud.
6. Desarrollo de asistencia técnica sobre elementos estratégicos de la APS y enfoques diferenciales, en el marco del modelo de prestación de servicios de salud a la EAPB Dirección de Sanidad Militar. Total de 16 profesionales asistentes de la EAPB Sanidad Militar con cargos de líderes de rutas, procesos de atención, auditores de calidad y gestión del riesgo. 
7.Asistencia y participación en mesa de trabajo y asistencia técnica para la implementación de enfoque diferencial en la prestación de servicios de salud de la EAPB Sanitas. Se socializa por parte de los profesionales de la EAPB los avances en relación con la gestión para la inclusión de variables diferenciales en sistema de información y gestión para el desarrollo de grupos focales con el equipo de diseño centrado en la persona. Asistencia técnica realizada a dos (2) profesionales líderes de enfoques diferenciales en la atención en salud de EAPB Sanitas
8. Desarrollo de asistencia técnica sobre diversidad sexual e identitaria a la EAPB Compensar en el marco del día del género a nivel institucional. Total de asistencia de 22 colaboradores de la EAPB pertenecientes a los niveles asistencial, administrativo y primera línea de atención.
</t>
  </si>
  <si>
    <t xml:space="preserve">Durante la vigencia 2022 se desarrollaron 8 asistencias tecnicas a las EAPB y EPS priorizadas, en las cuales asistieron un total de 162 personas pertenecientes al sector salud.  </t>
  </si>
  <si>
    <t>Durante las asistencias técnicas realizadas el objetivo es orientar y asesorar técnicamente a las EAPB e IPS para la incorporación del enfoque diferencial de identidades de género y orientaciones sexuales en la prestación de servicios de salud</t>
  </si>
  <si>
    <t xml:space="preserve">Frente al avance las EAPB y EPS han incorporado el enfoque en el sentido del acoplamiento y la solicitud de acompañamiento constante frente a algunos casos y preguntas sobre diversidad sexual.   </t>
  </si>
  <si>
    <t>No existe un recurso especifico para esta accion, sin embargo los recursos de esta actividad estan en el proyecto 7904</t>
  </si>
  <si>
    <t>1.5.5. Plan de auditoria para las Entidades Administradoras de Planes de Beneficios de Salud del Distrito -EAPB- acorde con los criterios de normatividad para la atención diferencial, en salud, a las personas de los sectores  LGBTI y/o con orientaciones sexuales  o identidades de género diversas</t>
  </si>
  <si>
    <t>Porcentaje de avance en la realización de Planes de auditoria para las Entidades Administradoras de Planes de Beneficios de Salud -EAPB del Distrito.</t>
  </si>
  <si>
    <t xml:space="preserve">Construccion y formulacion del programa de auditoria vigencia 2022, de acuerdo a los lineamientos de la Supersalud GAUDI
De acuerdo a lineamientos de Supersalud se avanza en el ajuste del programa  de auditoria. 
 Se continua la construccion y formulacion del programa de auditoria vigencia 2022, el cual se articula desde la identificacion de  las necesidades de la poblacion de acuerdo a la normatividad vigente y los lineamientos de la Supersalud GAUDI 
</t>
  </si>
  <si>
    <t>"En el Plan de auditoria para las Entidades Administradoras de Planes de Beneficios de Salud del Distrito -EAPB-  se incluye el enfoque diferencial acorde con los criterios de normatividad, en salud, a las personas de los sectores  LGBTI y/o con orientaciones sexuales  o identidades de género diversas, quedando registrado asi: AUDITORIA SISTEMA DE INFORMACION Y ATENCION AL
USUARIO – SIAU Y POBLACIONES ESPECIALES
El auditor debe realizar la Inspección, Vigilancia y Seguimiento a las
actividades implementadas por la Entidad para mejorar la prestación
de servicios tomando como fuente la información del usuario mediante
quejas, reclamos y sugerencias haciendo uso de sus derechos y
deberes. Al igual que las acciones dirigidas a poblaciones especiales,
teniendo en cuenta el enfoque de género y diferencial."
Para este año se realizo el plan de auditoria para las EAPB dando cuplimientos a lo proyectado para este año, el cual da cuenta de   acciones dirigidas a poblaciones especiales,teniendo en cuenta el enfoque de género y diferencial., la cual contempla las variables y las necesidades de acuerdo con las poblaciones de los sectores LGBTI</t>
  </si>
  <si>
    <t>Esta actividad tiene un componente específico para la implementacion de las auditorias con enfasis en los enfoque de género y poblacional diferencial, pues las mismas se hacen para toda la poblacion en general, sin embargo teniendo en cuenta que muchas de las quejas de los usuarios tienen que ver con barreras de acceso por estigma y discriminacion</t>
  </si>
  <si>
    <t>En el plan de auditoria se construye para una revision por parte del auditor para la revision de acciones con enfasis poblacional diferencial y de genero para la revision hacia las EAPB.</t>
  </si>
  <si>
    <t>No existe un recurso especifico para esta accion salen del proyecto de inversion 7822</t>
  </si>
  <si>
    <t>1.5.6 Estrategia de vigilancia en salud publica con enfoques de derecho, diferencial, poblacional,  genero y perspectiva interseccional para  establecimientos asociados a las dinamicas de las personas de los sectores LGBTI.</t>
  </si>
  <si>
    <t>Porcentaje de avance en la implementación de la estrategia de vigilancia con enfoque diferencial</t>
  </si>
  <si>
    <t xml:space="preserve">Tercer trimestre. Desde el Plan de Salud Pública de Intervenciones Colectivas (PSPIC)se ha realizado formaciòn a los colaboradores de las Subredes quienes realizan las intervenciones de Inspecciòn, Vigilancia y Control en los establecimiento abiertos abiertos al publico de la poblaciòn LGBTI, en esta capacitaciòn han participado 70 personas entre funcionarios y colaboradores.
Para el periodo comprendido entre octubre a diciembre de 2022, se realizaron 45 visitas sanitaria a establecimientos de homosocializacion especialmente en la UPZ 22, las visitas sanitarias en las localidades de chapinero y barrios unidos especialmente han presentado una reducción significativa por el no ingreso por parte de los dueños y administradores a lis equipos del sector salud. Igualmente, se culmino con exito el segundo curso  Atención diferencial en salud a personas LGBT, y quedando pendiente para el primer trimestre del año 2023 el tercer curso 
Se continuo con las reuniones  con dueños de establecimientos  ( saunas, videos, sitios de homosocializacion ) La Secretaría de Salud de Bogotá en el marco del Plan de Respuesta a la Viruela símica en el Distrito y dentro de las acciones de intersectorialidad se encuentra realizando socialización de la alerta por este evento en grupos priorizados  que pueden verse afectados. Se realizó una presentación donde se informo de la  situación actual, medidas de prevención y acciones a realizar en los diferentes  establecimientos ante casos de viruela símica igualmente, durante el año 2022 se realizaron 120 visitas sanitarias </t>
  </si>
  <si>
    <t>El desarrollo de las actividades se ha hecho especificamente con los establecimientos de homosocializacion y con los bares que trabajan con HSH y hombres gay</t>
  </si>
  <si>
    <t>No existe un recurso especifico para esta accion sin embaro los recursos de esta actividad salen del proyecto 7831</t>
  </si>
  <si>
    <t>1.5.7 Ruta de atención integral diferencial de servicio a la ciudadania en salud  para la población LGBTI  formulada e implementada en las  4 SISS Subredes Integradas de Servicios en Salud, Capital Salud, 10 EAPB , 20 IPS y Secretaria de Salud</t>
  </si>
  <si>
    <t>Porcentaje de avance en la  Implementacion de las fases de ruta de atención integral diferencial en servicio a la ciudadania en salud para la población LGTBI</t>
  </si>
  <si>
    <t xml:space="preserve">Se realiza plan de trabajo para darle cumplimienro al diseño de la ruta en el 2022, en el cual se plantean las acciones a desarrollar con los funcionareis, entre ls cuales se encuentran: capacitacion, acompañamiento, puesta en marcha del proceso, es importante plantear que este ejercicio se desarrolla teniento en cuenta las multiples dificultades en la atencion que tienen los personas de los sectores , en especial las personas trans, estefue remitido a la subsecretaría de salud publica, via correo electronico. </t>
  </si>
  <si>
    <t>Para el año 2022 se genero la propuesta metodologica para el levantamiento de informacion para la construccion de la ruta de servicio a la ciudadania, se plantea poder llevar a cabo la recoleccion de informacion y el diseño de la ruta para el año 2023. Por tanto se cumple el 10 % presupuestado para este año</t>
  </si>
  <si>
    <t>Esta actividad se realiza en el Marco de la garantia de los derechos en salud con enfoque diferencial y de género para la población LGBTI</t>
  </si>
  <si>
    <t>El producto esta planteado com una accion afirmativa para las personas de los sectores LGBTI</t>
  </si>
  <si>
    <t>No existe un recurso especifico para esta accion sin embaro los recursos de esta actividad salen del proyecto 7750</t>
  </si>
  <si>
    <t xml:space="preserve">1.5.8 Estrategia de fortalecimiento de capacidades del talento humano en salud de la red pública y privada y actores claves del sector salud del distrito para el mejoramiento de la atenciòn en salud a personas LGBTI  y/o con orientaciones sexuales  o identidades de género diversas con enfoques de derechos, diferencial, poblacional, de generoy perspectiva interseccional  </t>
  </si>
  <si>
    <t>Porcentaje de avance en la implementación de la estrategia de fortalecimiento de capacidades</t>
  </si>
  <si>
    <t>Se ha avanzado a la fecha en revisar al interior de la SDS las fuentes de información existentes y definir los elemento que incluirá el diagnóstico. Se definieron 2 fuentes de información centrales que permitirán estructurar el diagnóstico de la siguiente manera: 
1. Análisis de la Oferta de cursos virtuales existentes:  
- Alcance de los cursos existentes y panorama de desarrollo.  
- Estado actual de los cursos existentes en la Plataforma Aprender Salud y temas prioritarios a actualizar. 
- Resultados del proyecto: Efecto de la simulación en las actitudes del grupo de salud en la atención de población LGBTI. (Realizado en el marco del convenio entre CDEIS y la Universidad Javeriana).  
2. Análisis de otras estrategias pedagógicas de asistencia técnica utilizadas por las áreas de la SDS:  
- Tipo de estrategias pedagógicas utilizada en asistencia técnica en temas específicos de atención diferencial a personas LGBTI, metodologías, poblaciones y entidades beneficiadas, cobertura y resultados alcanzados.  
Del punto 1. a la fecha se está recopilando toda la información existentes de las plataformas virtuales para analizar el alcance y resultado que se ha tenido con el curso virtual existente en la Plataforma Aprender Salud denomidado "Atención diferencial en salud en personas LGBTI", asi mismo se ha avanzado en la revisión con los referentes expertos de la SDS del estado actual y necesidades de actualización del curso virtual existente, y se está avanzando en el analisis cualitativo y cuantitativo del proyecto de investigación de simulación que se tiene proyectado en cierre y documento final el mes de Julio, el cuál dará insumos frente al impacto de los escenarios de simualción para el fortalecimiento de competencias y capacidades; y permitirá definir si las estrategais de fortalecimiento por medio de simulación y abordaje de casos con pacientes estandarizados son una estrategia  para reforzar y llevar a otras poblaciones o no. 
Del punto 2, está pendiente definir una mesa de trabajo con la Mesa Funcional LGBTI donde se puedan definir los puntos a abordar en una encuesta y grupo focal o entrevistas estructuradas, que será aplicado a los profesionales de esta mesa, con el fin de identificar el tipo de estrategias que utilizan en las asistencias técnicas, así como su impacto y resultados; lo cual complementará este diagnóstico de abordaje de la SDS. 
Definición de las fuentes de información exisentes y elementos que incluirá al diagnóstico. 
Se avanzo en la primera parte del diagnóstico relacionada con el panorama de los cursos virtuales ofertados desde la plataforma aprender salud y su impacto en cobertura y resultados desde el año 2019. Asi mismo se definio el instrumento a aplicar para el diagnóstico del tipo de actividades que se realizan desde la SDS  diferentes a los cursos virtuales, que será aplicado el el tercer trimestre de 2022.</t>
  </si>
  <si>
    <t>Se avanzó en la construcción de documento de diagnóstico con el componente de el panorama de los cursos virtuales ofertados desde la plataforma aprender salud y su impacto en cobertura y resultados desde el año 2019, y otras estrategias desarrolladas desde el CDEIS, asi mismo se recibio realimentación desde la direccion del area para ajustar el documento en el mes de octubre.  Por otra parte, el instrumento a aplicar para el diagnóstico del tipo de actividades que se realizan desde la SDS  diferentes a los cursos virtuales, fue entregado a la Lider de la Mesa Funcional LGBTI de la SDS para que sea enviado a los referentes y lideres de area antes de finalizar el mes de octubre de de 2022; con el  fin de tener a 15 de noviembre el consolidado de resultados de las acciones que realizan otras areas de la SDS. (Encuesta pendiente a  aplicar en tramite de envio desde la Directora de Determinantes en Salud.
Se hace el lanzamiento del curso "Atencion  en salud a mujeres trans" en el mes de noviembre con su primera cohorte, y se realiza el documento diagnostico para revision del panorama de cursos virtuales para poblacion LGBTI</t>
  </si>
  <si>
    <t>Enfoque Difrencial: Esta actividad esta creada especificamente para el desarrollo de cursos que permitan disminuir las barreras de estigma y discriminación frente a los sectores LGBTI en especial a las barreras de acceso a las personas trans</t>
  </si>
  <si>
    <t>El producto de esta accion esta encaminado a apoyar a traves de la capacitacion herramientas para la atencion a las personas de los sectores LGBTI y tener procesos mas incluyentes dentro de la Secretaria de salud y las Subredes</t>
  </si>
  <si>
    <t xml:space="preserve">No existe un recurso especifico para esta accion, sin embargo los recursos de esta actividad estan en el proyecto 7834
No se cuenta con presupuesto especifico asignado para la vigencia 2022, las acciones a desarrollar se ejecutaran con el talento humano y capacidades internas de la SDS y el equipo de Educación de CDEIS que corresponde al Proyecto 7834. </t>
  </si>
  <si>
    <t xml:space="preserve">1.6.1  Diseño de la estrategia distrital de territorialización de la política pública LGBTI 
</t>
  </si>
  <si>
    <t xml:space="preserve">Porcentaje de avance en el diseño de la estrategia distrital de territorialización de la política pública LGBTI 
</t>
  </si>
  <si>
    <t>TRIMESTRAL</t>
  </si>
  <si>
    <t>Se cuenta con un documento de diseño de la estrategia, el cual contempla tres fases: la primera de  diagnóstico institucional en la que se realizzó un mapeo de entidades presentes a nivel territorial, sus misionalidades y los espacios de articulación interinstitucional. La segunda integra la formulación de las siguientes líneas de acción: 1.Articulación intersectorial. Esta línea integra la interacción entre la Mids distrital y las Mids locales, teniendo como base el plan de acción de la pp,  los planes de trabajo local o planes territoriales a partir de las necesidades locales.  2. Articulación para la territorialización en la ruralidad, que obliga que en las localidades rurales se desarrollen acciones específicas de la PPLGBTI en la ruralidad. 3. Articulación con las instancias de participación. Esta línea articula el Consejo Consultivo Distrital y las instancias de participación locales llevando al espacio autónomo como parte de la agenda, los aportes de las organizaciones de base en la identicación y caracterización de la situación de derechos a través de cartografías sociales en el escenario de las demandas.  
Articulación entre las organizaciones y las entidades de la política pública LGBTI. 4. Seguimiento: se monitorea la ejecución de las acciones de territorialización particularmente de la implementación de las estrategias de la PPLGBTI.
En el diseño de la estrategia está incluida la expedición de un acto administrativo (Resolución o Decreto) que reglamente la estrategia de territorialización. Su implementación contribuye a dotar de legitimidad y obligatoriedad los lineamientos formulados que deberán ser asumidos por las entidades y alcaldías en el marco de sus competencias misionales. Para su elaboración la Dirección de Diversidad Sexual llevará a cabo la proyección del articulado y los trámites requeridos para su validación jurídica y expedición. El diseño se desarrolla considerando el papel de  la DDS en la coordinación de la PPLGBTI. En este segundo trimestre el diseño de la estrategia se venido ajustando con las reuniones de concertación con la SDIS realizadas entre diciembre del 20221 a marzo del 2022), en relación con las mesas inter como espacio principal de articulación interinstitucional para la implementación de la politica pública en las localidades, así como en el avance de la consolidación del documento de proyecto de decreto y de fundamentos jurídicos..</t>
  </si>
  <si>
    <t>Desde el 2021 ya se cuenta con una estructura del diseño de la etrategia de territorialización. Para el 4 trimestre no se hicieron ajustes</t>
  </si>
  <si>
    <t>El diseño de la estrategia involucra en el desarrollo de todo el documento el enfoque por orientación sexual e identida de género</t>
  </si>
  <si>
    <t xml:space="preserve">Los recursos ejecutados son del proyecto 7623, correspondientes al  30% de ejecuciòn de las actividades realizadas por 5 contratistas </t>
  </si>
  <si>
    <t xml:space="preserve">1.6.2  Implementación de la estrategia de territorialización de la política pública LGBTI en las localidades de Bogotá
</t>
  </si>
  <si>
    <t xml:space="preserve">Porcentaje de avance en la implementación de la estrategia de territorialización de la política pública LGBTI en las localidades de Bogotá
</t>
  </si>
  <si>
    <t xml:space="preserve">En este semestre se realizaron reuniones presenciales en las alcaldías locales y de forma articulada con la dirección de equidad y políticas para la incorporación de los enfoques por orientaciones sexuales e identidades de género en los proyectos de inversión.  Igualmente en las alcaldías se ha socializado la PPLGBTI, sus enfoques y la Directiva 005 del 2021. También en las mesas inter locales la dirección de diversidad sexual ha aportado en la implementación de los planes de trabajo socializando la PPLGBTI, el plan de acción y sus enfoques. </t>
  </si>
  <si>
    <t xml:space="preserve">Cada integrante del equipo de localidades de la Dirección de Diversidad Sexual, Poblaciones y Géneros  asistió y acompañó mensualmente las sesiones de las mesas interinstitucionales LGBTI de las localidades. 
La profesional delegada en cada mesa interinstitucional LGBTI  de la DDSPG se acogió como lo hicieron los demás delegados de las otras insituaciones  el plan de trabajo creado por esa instancia para la implementación de la PPLGBTI. También se tuvieron en cuenta las concertaciones dadas con la Secretaría Distrital de Integración Social quien ejerce la secretaría técnica del espacio. 
</t>
  </si>
  <si>
    <t xml:space="preserve">La estrategia de territorialización de la PPLGBTI ayudará a la implementación de acciónes diferenciales en las diferentes localidades y alcaldías. Esto permitirá contar con recursos humanos, técnicos y financieros dirigidos específicamente para personas LGBTI de acuerdo con el enfoque diferencial - poblacional. </t>
  </si>
  <si>
    <t xml:space="preserve">El equipo de localidades de la DDSPG ha participado en el desarrollo del plan de trabajo de cada mesa interintitucional LGBTI  teniendo presente el enfoque difereancial por orientación sexual e identidad de género, así como ha estado atento, a aportar en las sesiones requeridas las sensibilizaciones y capacitaciones sobre estos enfoques. </t>
  </si>
  <si>
    <t>1.6.3 Identificación y caracterización de la situación de derechos de las personas de los sectores LGBTI  y oferta institucional a nivel territorial.</t>
  </si>
  <si>
    <t>Número de documentos de identificación y caracterización de la situación de derechos de las personas de los sectores LGBTI  y oferta institucional a nivel territorial.</t>
  </si>
  <si>
    <t>1.6.4 Seguimiento a la implementación de la territorialización de la Política Pública LGBTI por parte de las y los alcaldes locales  para que esta llegue a las instancias y espacios más cercanos a la cotidianidad de la ciudadanía.</t>
  </si>
  <si>
    <t>Numero de encuentros anuales de  seguimiento a la implementación de la territorialización de la Política Pública LGBTI con la participación de las veinte alcaldías locales</t>
  </si>
  <si>
    <t>En el primer semestre se ha llevado la definición de los lineamientos de los planes de trabajo de las alcaldías locales y la planeación del encuentro de alcaldias locales que se llevara a cabo en el segundo semestre de 2022</t>
  </si>
  <si>
    <t>El 18/noviembre se realizó el encuentro de alcaldes -as que tuvo como propósito intercambiar buenas prácticas en relación con la implementación de las estrategias cambio cultural y ALI. En ALI se incluyó el avance de la implementación de la Directiva 005 del 2021. Asistieron 35 personas.
El encuentro sirvió para compender la importancia que la PPLGBTI haga parte de las agendas de los alcaldes y alcaldesas locales. De la responsabilidad de aportar la implementación de las estrategias transversales de la PPLGBTI. Fue una oportunidad de intercambio de experiencias y poner sobre la mesa algunas dificultades. Por ejemplo, respecto a la implementación de la Directiva 005 del 2021 se vio la necesidad de crear lineamientos técnicos generales en temas de contración desde la secretaría distrital de gobierno, puesto que la decisión sobre el tema en las alcaldías tiene limitaciones. Se quedó el compromiso de compartir protocolos de algunas alcaldías con buenos resultados para que se adapten a otras alcaldías.</t>
  </si>
  <si>
    <t>La implementación de las estrategias de la politica pública LGBTI por parte de alcaldes y alcaldesas les permite junto con sus equipos de trabajo, comprender que las personas de los sectores LGBTI no son iguales entre si, es necesario avanzar en el significado de la identidad de género y la orientacion sexual. El encuentro también permitio que la sensibilización de estos enfoques con los equipos de trabajo en las alcaldías locales y con la ciudadanía en general, debe ser es un trabajo continuo y cualificado.</t>
  </si>
  <si>
    <t>1.6.5 Acciones generadas desde las alcaldías locales que incorporan los enfoques de la PPLGBTI, en el marco de la ejecución de los proyectos de inversión local.</t>
  </si>
  <si>
    <t>Porcentaje de acciones generadas desde las alcaldías locales que incorporan los enfoques de la PPLGBTI, en el marco de la ejecución de los proyectos de inversión local.</t>
  </si>
  <si>
    <t>Gobierno</t>
  </si>
  <si>
    <t>Secretaría de Gobierno</t>
  </si>
  <si>
    <t>Consolidación de la matriz de seguimiento con corte a mayo del 2022 en construcción conjunta con las alcaldias locales, con la identificación de 42 proyectos de inversión transverzalizados.
ACCIONES PPLGBTI POR FDL:
USAQUÉN (5):
• Conmemoración Orgullo LGBTI: Actividades artísticas y culturales
• Elaboración de un mural contra la Homofobia, Transfobia y la Bifobia
• Actividades de autocuidado para mujeres cuidadoras 
• Reconocimiento simbólico a mujeres cuidadoras 
• 2do Encuentro de la Igualdad y Reconocimiento a la Diversidad Cultural de Usaquén  
CHAPINERO (1):
• formación de mujeres diversas y la estrategia cuenta conmigo.
SANTA FE (1): 
• Contratación personas LGBTI, conmemoración fechas emblemáticas, por concertar.
SAN CRISTÓBAL (1):
• Conmemoración del Día contra la homolesbitransfobia
USME (2):
• Se contratarán 5 procedas con enfoque LGTBI.
• 1 capacitación medio ambiental para personas diversa.
TUNJUELITO ():
• Por Definir
BOSA (3):
• Conmemoración del Día contra la homolesbitransfobia, Festival Local por la diversidad.
• Festival Local por la diversidad
• Picnic diverso en conmemoración del Día internacional de los derechos de las mujeres, Día contra la homolesbitransfobia
KENNEDY (2):
• Participación de las mujeres Trans de la localidad en esta escuela, lo que quedó en la etapa de priorización de los presupuestos participativos 
FONTIBÓN (10):
• vincular acciones y propuestas culturales para los eventos con enfoque diferencial, y de género
• Entrega de estímulos a propuestas de persona natural o jurídica que vincule procesos artísticos trans y cumpla con los requisitos de convocatoria
• Entrega y apoyo de propuestas de agricultura para colectivos que se presenten a los procedas
• Entrega de apoyos a colectivos, o personas naturales transgénero que cumplan con los requisitos solicitados.
• Apoyar las mypimes de personas trans que cuenten con los procesos y documentos requeridos para la presentación de postulación
• Vincular a personas trans a los procesos de los diplomados en estrategia distrital del cuidado y desnaturalización del cuidado femenino
• Vincular relatos de mujeres trans víctimas de violencia por desplazamiento formado en los procesos desplegados en la mesa local de víctimas
• Vincular a los procesos de participación de las mujeres en la localidad con enfoque diferencial, de género a las mujeres en su diversidad, posicionando la importancia de la representación de personas transgénero
• Desplegar acciones de prevención de violencias hacia las mujeres en su diversidad, evidenciando los agravantes por identidad de género
• Vincular a personas transgénero a los procesos de formación para la participación incidente en la localidad
10. ENGATIVÁ (1):
• Programas de acceso y sostenimiento en educación superior.
11. SUBA ():
• Todos los proyectos locales buscan la participación de todos los grupos poblacionales, no tienen priorización especifica (POR DEFINIR)
12. BARRIOS UNIDOS (1):
• Implementación estrategia local de acciones pedagógicas del Código Nacional de Seguridad y Convivencia Ciudadana en la Localidad
13. TEUSAQUILLO (3):
• Adecuación salas de cómputo con equipos funcionales para la comunidad
• Formación nuevas ciudadanías a partir del uso de herramientas dentro de las nuevas tecnologías de la información y la comunicación (TIC)  
• Escuela de formación del IDPAC
14. LOS MÁRTIRES ():
• Por definir acciones
15. ANTONIO NARIÑO (6):
• Actividades de formación de educación inicial
• Escuelas de formación deportiva y artística
• Convenios marcos con ONG
• Espacios de respiro
• Resignificación de espacios 
• Conmemoración de actividades LGTBI
16. PUENTE ARANDA (1):
• Contratación de personal para atender los requerimientos de la comunidad LGBTIQ+
• Los recursos y las acciones de los proyectos de inversión están enmarcados con un enfoque transversal LGBTIQ+, por ende la comunidad LGBTI esta inmersa en los mismos.
17. LA CANDELARIA ():
• Por definir acciones específicas, se tomarán en cuenta los enfoques diferenciales para los proyectos transversalizados
18. RAFAEL URIBE URIBE (3):
• Festival Freak Fashion Rock's 11 versión: por una semana diversa en Rafael Uribe Uribe
• Reconocer y vivenciar las practicas socioculturales, artísticas y comunitarias de las personas LGTBI.
• Semana de apropiación LGTBI para aportar a su memoria y re significación en el marco de la conmemoración de la versión 11 del festival
19. CIUDAD BOLÍVAR (4):
• Parte de los acuerdos realizados con la mesa diversa de Ciudad Bolívar se contrata una referente LGBTI para que articule el trabajo desde la ALCB - CPS-300-2022. Se contrata como técnica por ser el nivel que tiene la persona a contratar.                                  
• Se Contrata persona TRANS en el área de seguridad y vigilancia en convenio con la empresa convisur.    
• se ejecutó el festival por la diversidad TRANS el día 31 de marzo.                      
• se encuentra en formulación el festival por la diversidad LGBTI 2022.
20. SUMAPAZ ():
• Se proyecta tener contratos por prestación de servicio s como apoyo técnico de a la alcaldía local de Sumapaz. (POR DEFINIR)</t>
  </si>
  <si>
    <t xml:space="preserve">Durante el año 2022 se programaron 158 actividades para los 20 FDL, las cuáles fueron ejecutadas a traves de 77 proyectos de inversión, con sus respectivas metas, para un avance cuantitativo del 100%, el costo de las actividades para la atención de la Población LGBTI de manera transversal reportado por los FDL corresponde a $ 21.625.166.410
Las metas desarrolladas por los FDL se enmarcan en: Vincular Personas en Acciones para la Prevención del Feminicidio y la Violencia Contra la Mujer, Vincular a Cuidadores y cuidadoras A Estrategias de Cuidado,  Realizar  eventos de promoción de  Actividades Culturales, Finanaciar mipymes, Otogar Estimulos, Financiar Proyectos, Capacitar para la construcción de Ciudadanía, de igual forma en los campos artisticos, culturales y deportivos y tecnologicos, Fortalecimiento instiucional, eventos culturales, construcción de ciudadania, fortalecimiento de organizaciónes y JAC,  Vinculación de  personas a procesos de construcción de memoria, verdad, reparación integral a víctimas, paz y reconciliación, Beneficiar Estudiantes de Programas de Educación Superior con Apoyo de Sostenimiento para la permanencia, Vincular Personas en Actividades para la Resiliencia, La Prevención de Hechos Delictivos y el Desarrollo de los Frentes de Seguridad,  Implementar Estrategias Locales de Acciones Pedagógicas del Código Nacional de Seguridad y Convivencia Ciudadana en la Localidad,  Realizar acuerdos para promover la formalización de vendedores informales a circulos económicos productivos de la localidad. 
Todos estos programas, permitieron involucrar diversos ejes de acción que no solo se centran en actividades tradicionales como la defensa de los derechos de las comunidades LGBTI, actividades culturales o emprendimientos, sino que permitio explorar frentes como el comercio informal, la implementación de procedas y reverdecimientos de espacios desarrolladas por personas pertenecientes al colectivo. 
Los proyectos de inversión impactados se enmracan en: Territorio de mujeres sin miedo,Prevención de Violencias , Mujeres cuidadoras, Proyectos de cultura creativa y diversa, del sectror  productivo y Emprendedor, sistema distrital de cuidado,  Construir Bogotá región con gobierno abierto, transparente y ciudadania consciente,  Intervención, dotación de salones comunales para el fortalecimiento de la participación ciudadana, reverdecimiento del territorio,  Derechos de las mujeres, participación, memoria paz y reconciliación, territorio de buen trato, libre de violencias y discriminación,  Acciones para el desarrollo de capacidades y el fomento de los derechos de las mujeres, Atencion primera infancia, prevención embarazo adolcentes,  Jóvenes con capacidades,  Cultura Ciudadan , acuerdos en comunidad, deportes. 
Donde las actvidades mas recurrentes fueron: Eventos de conmemoración Formación 6, eventos 7, formación 43, convenios 5,  convocatorias 8, Contratos de presatación de servicios 32, entre otros.
</t>
  </si>
  <si>
    <t xml:space="preserve">Desde el  enfoque diferencial y en cumplimiento a la PPLGBTI, se fomentan espacios para el cumplimiento de derechos a traves de acciones transverzalizadas, territorializadas y cocertadas como:  42 proyectos  que disminuyen las brechas en los accesos de servicios de la población lgbti  en el Sistema Distrital del Cuidado - Jóvenes con capacidades: Proyecto de vida para la ciudadanía, la innovación y el trabajo del siglo XXI - Bogotá, referente en cultura, deporte, recreación y actividad física, con parques para el desarrollo y la salud - Creación y vida cotidiana: Apropiación ciudadana del arte, la cultura y el patrimonio, para la democracia cultural - Bogotá protectora de los animales - Ecoeficiencia, reciclaje, manejo de residuos e inclusión de la población recicladora - Bogotá territorio de paz y atención integral a las víctimas del conflicto armado -  Más mujeres viven una vida libre de violencias, se sienten seguras y acceden con confianza al sistema de justicia, competecias empresariales, sistema de cuidado,
Se evidencia el cumplimiento a corte del segundo trimestre del año 2022, por parte de los FDL de la PPLGBTI, en un primer escenario, de manera transversal a través de la implementación de un enfoque diferencial para los proyectos de inversión desarrollados en las localidades, y en una segunda instancia, por medio de acciones específicas concertadas y dirigidas a fortalecer los procesos e instancias con la población LGBTIQ+, las cuales se encuentran detalladas en la matriz con un recurso con corte al mes de junio de $ 604452364
</t>
  </si>
  <si>
    <t xml:space="preserve">Teniendo en cuenta los reportes de la dirección de diversidad Sexual quien lidera la PPLGBTI, se podria afirmar que la población sufre de una gran de discriminación debido  a la percepción negativa y estigmatizada que padedecen, es en este espacio es en el que radican las acciones que desarrollan los FDL para la promoción y garantia de derechos de las personas LGBTI que principalmente buscan mitigar contrarrestar estas y otras problemáticas que afectan a esta población, garantizar la inclusión social, cerrar brechas y lograr que la ciudad sea un lugar donde no haya violencias o discriminación en razón a la orientación sexual o identidad de género, las proyectos de inversión y metas relacionadas tenian como objetivo:
1.     A Buscar estrategia locales para el cambio y  transformación de imaginarios y representaciones sociales negativas que afectan el ejercicio de los derechos de los sectores LGBTI.
2.     La implementación de acciones concertadas con las redes de los sectores LGBTI que promuevan el fortalecimiento de la política pública en las localidades.
3.     Iimplementación de estrategia integral de atención a la denuncia contra la discriminación y vulneración de los derechos para personas de los sectores sociales LGBTI.
4.     Y la incorporación de Ambientes Laborales Inclusivos, en el Distrito y en el sector privado, para la transformación de imaginarios y representaciones sociales negativas que afectan el ejercicio de los derechos de los sectores LGBTI y la activación de la economía en sectores LGBTI, especialmente en los más vulnerables.
Los proyectos cerrarron estas brechas con la inclusión, concertación, incorporación, planeación y participación de personas pertenecientes a la comunidad LGBTI, en el desarrollo y puesta en marcha de los proyectos resaltando, la presencia de personas viculados a estos colectivos en espacios, laborales, comunitarios y de defensa de derechos que permitió visibilizar a este colectivo, evidenciando la improtancia que tiene para el desarrollo de la ciudad y los diversos roles que una persona diversa puede ejercer no solo en su vida privada, sino en su contribución a la esfera social y laboral de la ciudad. </t>
  </si>
  <si>
    <t xml:space="preserve">El recurso reportado corresponde como se indicó en el plan de actividades a la gestión que se realizó por parte de la DGDL para la recopilaciòn de la misma. 
Sin embargo el costo de las actividades para la atenciòn de la Poblaciòn LGBTI de manera tranversal reportado por los fdl corresponde a 21.625.166.410 y un total de 154 actividades en total ejecutadas por los 20 FDL </t>
  </si>
  <si>
    <t>1.6.6 Acciones de articulación de la PPLGBTI con las instancias de participación local</t>
  </si>
  <si>
    <t>Porcentaje de acciones de articulación de la PPLGBTI con las instancias de participación local.</t>
  </si>
  <si>
    <t xml:space="preserve">Se ha venido planeando el encuentro de organizaciones sociales que tendrá como objetivo la socialización del avance de la implementación de la Política publicas LGBTI a nivel distrital y local para su apropiación en los territorios hacia la participación incidente </t>
  </si>
  <si>
    <t>En octubre, se realizó el encuentro de organizaciones sociales LGBTI con el propósito de informar el avance de las estrategias transversales de la PPLGBTL Participaron 69 personas
Respecto al encuentro de organizaciones sociales las personas asistenten recibieron información de los sectores obtenida de los reportes del plan de acción de la PPLGBTI hasta septiembre del 2022, en relación con la implementación de las estrategias cambio cultural. ambientes laborales inclusivos, fortalecimiento en la atención de las violencias y territorialización. Posteriormente, las personas asistentes aportaron recomendaciones para el lineameinto técnico de estas estrategias.</t>
  </si>
  <si>
    <t>El equipo de localidades de la DDSPG tuvo en encuenta en la transmisión de la información sobre la implementacion de las estrategias transversales de la PPLGBTI, el enfoque diferencial por orientación sexual e identidad de género. Dejando claro por ejemplo, que la Directiva 005 del 2021 está dirigida a las personas trans por ser las personas de los sectores LGBTI que tienen mayores vulneraciones respecto al derecho a un trabajo digno.</t>
  </si>
  <si>
    <t>2.1.1 Acompañamiento en la construcción de agendas sociales diferenciales de los sectores LGBT para la incidencia en la formulación de los Planes Distritales y locales de Desarrollo 2024-2028 y 2028-2032.</t>
  </si>
  <si>
    <t>Número de agendas sociales diferenciales de los sectores LGBT acompañadas</t>
  </si>
  <si>
    <t>IDPAC</t>
  </si>
  <si>
    <t>2.1.2 Estrategia para la participación de las personas de los sectores LGBTI en presupuestos participativos</t>
  </si>
  <si>
    <t>Número de personas de los sectores LGBTI que participan de la estrategia para la participación de Presupuestos Participativos</t>
  </si>
  <si>
    <t>Como parte de las acciones y estrategias para el desarrollo de la fase 2 de Presupuestos Participativos de conformidad con lo establecido en la Circular Conjunta No. 006 de 2022, el IDPAC  en articulación con la Dirección de Diversidad Sexual organizó a través de mecanismos de participación virtual y presencial en los territorios, el desarrollo de mesas técnicas de trabajo con pesonas y organzaciones del movimiento LGBTI. Este proceso permitió realizar la socilización, alcance, rutas de participación, líneas de inversión, laboratorios cívicos, para la presentación de propuestas de impacto que atiendan las necesidades de los territorios como un ejercicio de construcción colectiva a ejecutarse a través de los Fondos de Desarrollo Local de las Alcaldías Locales, teneindo como principal objetivo buscar soluciones a las problemáticas sociales a través de la ciudadanía y sus propuestas.
El desarrollo de esta estrategia contó con la participación 86 personas de los sectores sociales LGBTI pertenecientes a las siguinetes localidades:  
1. Bosa (13 personas LGBTI  participantes)
2. Usme (18 personas LGBTI  participantes)
3. San Cristóbal (14 personas LGBTI participantes)
4. Mártires  (20 personas LGBTI  participantes)
5. Kennedy (16 personas LGBTI  participantes)
6. Candelaria (5 personas LGBTI  participantes)</t>
  </si>
  <si>
    <t xml:space="preserve">El desarrollo de la estrategia Presupuestos Participativos permite que las personas y organzaciones de los sectores sociales LGBTI trabajen desde la construcción colectiva, como herramienta para la transformación del tejido social, permitiendo de manera directa ser gestores del cambio a través de propuestas que incidan a nivel local y distrital; así mismo, ser ejecutores y promotores del cambio en sus territorios   </t>
  </si>
  <si>
    <t>En la vigencia se han ejecutado en total $3.000.000 correspondiente a pago de honorarios de las y los contratistas que desarrollaron las actividades de promoción de la participación de las personas de los sectores LGBTI en la estrategia de presupuestos participativos. La fuente de financiación fue el proyecto de inversión 7687 - Fortalecimiento a las organizaciones sociales y comunitarias para una participación ciudadana informada e incidente con enfoque diferencial en el Distrito Capital Bogotá.</t>
  </si>
  <si>
    <t xml:space="preserve">2.1.3 Capacitaciones dirigidas a las Organizaciones Comunales y las Organizaciones de Propiedad Horizontal en las cuales se desarrollen temas de participación incidente y sin discriminación de las personas de los sectores LGBTI en las Juntas de Acción Comunal y Consejos de Administración de propiedad horizontal.                                                                                                                                                                                                                                 </t>
  </si>
  <si>
    <t>Número de personas de Organizaciones Comunales y las Organizaciones de Propiedad Horizontal capacitadas en participación incidente sin discriminación de las personas de los sectores LGBTI</t>
  </si>
  <si>
    <t>Se ha realizado una (1) capacitación en el marco del ciclo de fortalecimiento a las organizaciones comunales en el tema de Participación incidente y sin discriminación de las personas de los sectores de LGBTI, donde participaron dignatarios de las juntas de acción comunal. 
Para dar cumplimiento a la meta de la vigencia 2022, se programó para el cuarto trimestre la realización de un foro de propiedad horizontal con un aforo estimado de 350 personas, en el cual habrá un punto en el orden del día para la capacitación en temas de participación incidente y sin discriminación de las personas de los sectores LGBTI en los Consejos de Administración de propiedad horizontal</t>
  </si>
  <si>
    <t>Enfoque poblacional: se capacitaron 9 Hombres y una (1) mujer.
Enfoque Género: Se realizó jornada de sensibilización sin discriminación  de las personas del sector LGBTI en el marco del ciclo de fortalecimiento de las organizaciones comunales, para promover la no discriminación y cierre de brechas</t>
  </si>
  <si>
    <t>En la vigencia se han ejecutado en total $1.000.000 correspondiente a pago de honorarios de las y los contratistas que realizan las jornadas de sensibilización y capacitación en temas de participación incidente y sin discriminación de las personas de los sectores LGBTI en las juntas de acción comunal. La fuente de financiación fue el proyecto de inversión 7685: Modernización del modelo de gestión y tecnológico de las Organizaciones Comunales y de Propiedad Horizontal para el ejercicio de la democracia activa digital en el siglo XXI - Bogotá</t>
  </si>
  <si>
    <t>2.1.4 Modelo de fortalecimineto de instancias de participación de los sectores LGBTI</t>
  </si>
  <si>
    <t>Número de acciones de fortalecimiento a instancias de participación LGBTI</t>
  </si>
  <si>
    <t>Se realizó la caracterización de la Mesa Local LGBTI de la localidad de Fontibón, ejercicio mediante el cual se identifica de manera descriptiva  la naturaleza y estado de una instancia de participación ciudadana  tomando como referentes dimensiones relacionadas con su capacidad de organización, planeación,  toma de decisiones, inclusividad, liderazgo entre otras
Se realizó la caracterización de la Mesa Local LGBTI de la localidad de Kennedy,ejercicio mediante el cual se identifica de manera descriptiva  la naturaleza y estado de una instancia de participación ciudadana  tomando como referentes dimensiones relacionadas con su capacidad de organización, planeación,  toma de decisiones, inclusividad, liderazgo entre otras. En este caso, la Mesa Local obtuvo 165 puntos de 168, lo cual la ubica en una etapa de desarrollo consolidado.
A corte del 30 de junio, el IDPAC ha realizado dos (2) acciones de fortalecimiento a instancias de los sectores LGBTI. Específicamente, se realizó la caracterización de la Mesa Local LGBTI de las localidades de Kennedy y Fontibón, ejercicio mediante el cual se identifica de manera descriptiva  la naturaleza y estado de una instancia de participación ciudadana  tomando como referentes dimensiones relacionadas con su capacidad de organización, planeación,  toma de decisiones, inclusividad, liderazgo entre otras.</t>
  </si>
  <si>
    <t>En el tercer trimestre se realizaron dos (2) acciones de fortalecimiento a instancias de participación LGBTI en cumplimiento del Plan de Acción, de acuerdo a lo estipulado en el modelo de fortalecimiento a instancias, implementando acciones de caracterización y plan de fortalecimiento, asistencia técnica que se muestran a continuación:
• Caracterización de la Mesa Comunitaria LGBTI de la localidad de Rafael Uribe Uribe
• Asistencia Técnica de la Mesa Local LGBTI de la localidad de Fontibón
En este sentido, se describen las acciones realizadas:
* Caracterización: Ejercicio mediante el cual se identifica de manera descriptiva la naturaleza y estado de una instancia de participación ciudadana tomando como referentes dimensiones relacionadas con su capacidad de organización, planeación, toma de decisiones, inclusividad, liderazgo entre otras.
*Asistencia técnica: consiste en el acompañamiento técnico que hace el IDPAC a cada una de las instancias en aras de aumentar sus capacidades aplicando metodologías que les permitan robustecer sus procesos internos y externos.
Con corte a 30 de septiembre de 2022, desde la Gerencia de Instancias y Mecanismos de Participación se han realizado cuatro (4) acciones de fortalecimiento a instancias de participación LGBTI en cumplimiento del Plan de Acción, de acuerdo a lo estipulado en el modelo de fortalecimiento a instancias, implementando acciones de caracterización y plan de fortalecimiento, asistencia técnica que se muestran a continuación:
• Caracterización de la Mesa Local LGBTI de la localidad de Kennedy
•Caracterización de la Mesa Local LGBTI de la localidad de Fontibón
• Caracterización de la Mesa Comunitaria LGBTI de la localidad de Rafael Uribe Uribe
• Asistencia Técnica de la Mesa Local LGBTI de la localidad de Fontibón
En este sentido, se describen las acciones realizadas:
* Caracterización: Ejercicio mediante el cual se identifica de manera descriptiva la naturaleza y estado de una instancia de participación ciudadana tomando como referentes dimensiones relacionadas con su capacidad de organización, planeación, toma de decisiones, inclusividad, liderazgo entre otras.
*Asistencia técnica: consiste en el acompañamiento técnico que hace el IDPAC a cada una de las instancias en aras de aumentar sus capacidades aplicando metodologías que les permitan robustecer sus procesos internos y externos.</t>
  </si>
  <si>
    <t>El IDPAC implementa el modelo de fortalecimiento mediante el cual se identifica el estado de cada instancia de participación y su capacidad de organización, planeación,  toma de decisiones, inclusividad, liderazgo entre otras. A partir de esta caracterización y diagnóstico, las instancias acceden a distintas herramientas e instrumentos para incrementar sus capacidades organizativas con el fin de desarrollar acciones que contribuyan a la transformación de su territorio, de una realidad o circunstancia o para incidir en la toma de decisiones públicas. Para el caso de las instancias de participación de los sectores sociales LGBTI, el IDPAC dispone del equipo especializado de la Gerencia de Instancias y Mecanismos de Participación que cuenta con el apoyo profesional de la Gerencia de Mujer y Género para priorizar y fortalecer de manera diferencial cuando se requiera, construyendo herramientas y planes de mejoramiento de acuerdo con el quehacer interno y las necesidades de cada instancia. Lo anterior es posible a través de la implementación del Índice de Fortalecimiento -IFIS-, en el cual se reconoce la diversidad de las personas que son vistas y tratadas en su dimensión ciudadana, posibilitando el goce efectivo de los derechos en igualdad de condiciones que el resto de la población.</t>
  </si>
  <si>
    <t>Derechos humanos: el IDPAC trabaja por la generación de mejores condiciones de gobierno, gobernanza y condiciones democráticas para la participación a través del fortalecimiento de las instancias de participación. De acuerdo con lo anterior, a través de la implementación del modelo de fortalecimiento y acompañamiento a las instancias de los sectores LGBTI, se incrementan sus capacidades para participar en espacios de decisión pública.
Enfoque territorial: Se atendieron y fortalecieron instancias de las localidades de Kennedy, Fontibón y Rafael Uribe Uribe.</t>
  </si>
  <si>
    <t xml:space="preserve">
En la vigencia se han ejecutado en total $4.000.000 correspondientes al pago de los honorarios de las y los gestores territoriales del IDPAC que implementan la ruta de fortalecimiento a las instancias de participación de los sectores LGBTI. La fuente de financiación fue el proyecto de inversión 7729 "Optimización de la participación ciudadana incidente para los asuntos públicos Bogotá"El valor de los recursos disponibles a corte de 30 de junio de 2022 corresponde a las acciones que se financiaron a través del Proyecto 7729 "Optimización de la participación ciudadana incidente para los asuntos públicos Bogotá". Así mismo, el valor de los honorarios de los gestores territoriales a los cuales les fue asignado el fortalecimiento a las instancias sectoriales de los sectores LGBTI</t>
  </si>
  <si>
    <t>2.1.5 Estrategia para el fortalecimiento de organizaciones de los sectores sociales LGBTI e intercambio de experiencias e incidencia.</t>
  </si>
  <si>
    <t>Número de organizaciones de los sectores LGBTI en la ruta del fortalecimiento</t>
  </si>
  <si>
    <t>Proceso  en ejecución  con un porcentaje de cumplimiento  correspondiente  al 20% de conformidad con la programación establecida en el plan de actividades del Plan de Acción de la PPLGBTI  vigencia 2022 y cronograma del proceso de convocatoria CHIKANÁ. Si bien el reporte cuantitativo muestra 15 organizaciones de los sectores LGBTI en ruta de fortalecimiento, el porcentaje de cumplimiento aún no es 100% debido a que en el transcurso de la vigencia estas organizaciones realizarán más acciones de fortalecimiento adicional a la caracterización, dentro de lo que se cuenta la entrega del incentivo a través de la convocatoria Chikaná 2022</t>
  </si>
  <si>
    <t>Durante el tercer trimestre, el IDPAC desarrolló las actividades corresponidentes a las siguientes fases del modelo de fortalecimiento dirigidas a organizaciones de los sectores LGBTI: Plan de Fortalecimiento, Formación (en los cursos planeación con enfoque territorial y formulación de proyectos de interés público), Asistencia técnica (en temas relacionados con el direccionamiento estratégico, Objetivos estratégicos y Plan de acción, misión, visión, y compromisos frente a la entrega de incentivos), Incentivos para el fortalecimiento (se entregaron 8 en el marco de la convocatoria del Fondo de Incentivos Chikaná).
Tres organizaciones (3) se encuentran en la fase de asistencia técnica, una (1) en la fase de formación y ocho (8) recibieron incentivos para el fortalecimiento a través de la convocatoria abierta del Fondo Chikaná. 
1. Fundación Lxs Locxs 
2. Las Moiras
3. Organización BEARCOL
4. Red Sun
5. Colectivo Archipielago 
6. Grupo Diver-Gente 
7. Lecultura: La LibroTK
8. Nuevos Liderazgos Participativos 
9. Nuestro Estilo LGBTI
10. Bombillo Rojo
11. Corporación Andares Ida y Vuelta
12. Federación Suba LGBTI
A corte del tercer trimestre, el IDPAC registra un total de 15 de organizaciones de los sectores LGBTI en la ruta del fortalecimiento que ofrece la entidad. Esta ruta se enmarca en el modelo de fortalecimiento para las organizaciones sociales, comunales, de medios comunitarios y alternativos, organizaciones de propiedad horizontal e instancias de participación del Distrito Capital, la cual está compuesta por las siguientes fases que se articulan entre sí: 1. Caracterización y Diagnóstico, 2. Plan de Fortalecimiento, 3. Formación, 4. Asistencia técnica, 5. Incentivos para el fortalecimiento (se entregan en el marco de la convocatoria del Fondo de Incentivos Chikaná), 6. Seguimiento y Evaluación.
Teniendo en cuenta lo anterior, se identificó que tres (3) organizaciones siguen en la primera etapa de caracterización, una (1) llegó a la fase de formación, tres (3) se encuentran en la fase de asistencia técnica, y ocho (8) recibieron incentivos para el fortalecimiento a través de la convocatoria abierta del Fondo Chikaná. 
1. Fundación Lxs Locxs 
2. Las Moiras
3. Organización BEARCOL
4. Red Sun
5. Colectivo Archipielago 
6. Grupo Diver-Gente 
7. Lecultura: La LibroTK
8. Nuevos Liderazgos Participativos 
9. Nuestro Estilo LGBTI
10. Organización Balu
11. Rescatando Sueños por la Diversidad
12. Colectivo Fenix Diverso LGBTI+H
13. Bombillo Rojo
14. Corporación Andares Ida y Vuelta
15. Federación Suba LGBTI
A corte del tercer trimestre, el IDPAC registra un total de 15 de organizaciones de los sectores LGBTI en la ruta del fortalecimiento que ofrece la entidad. Esta ruta se enmarca en el modelo de fortalecimiento para las organizaciones sociales, comunales, de medios comunitarios y alternativos, organizaciones de propiedad horizontal e instancias de participación del Distrito Capital, la cual está compuesta por las siguientes fases que se articulan entre sí: 1. Caracterización y Diagnóstico, 2. Plan de Fortalecimiento, 3. Formación, 4. Asistencia técnica, 5. Incentivos para el fortalecimiento (se entregan en el marco de la convocatoria del Fondo de Incentivos Chikaná), 6. Seguimiento y Evaluación.
Teniendo en cuenta lo anterior, se identificó que tres (3) organizaciones siguen en la primera etapa de caracterización, una (1) llegó a la fase de formación, tres (3) se encuentran en la fase de asistencia técnica, y ocho (8) recibieron incentivos para el fortalecimiento a través de la convocatoria abierta del Fondo Chikaná. 
1. Fundación Lxs Locxs 
2. Las Moiras
3. Organización BEARCOL
4. Red Sun
5. Colectivo Archipielago 
6. Grupo Diver-Gente 
7. Lecultura: La LibroTK
8. Nuevos Liderazgos Participativos 
9. Nuestro Estilo LGBTI
10. Organización Balu
11. Rescatando Sueños por la Diversidad
12. Colectivo Fenix Diverso LGBTI+H
13. Bombillo Rojo
14. Corporación Andares Ida y Vuelta
15. Federación Suba LGBTI</t>
  </si>
  <si>
    <t>Generar procesos con enfoque diferencial y transversal a través para los procesos organizativos dirigidos a los sectores sociales LGBTI permite la promoción y  visibilización de derechos, la eliminación de brechas y barreras de acceso para trabajar desde el tejido social, garantizando la participación incidente y territorial logrando el desarrollo de proyectos de impacto social para la transformación de condiciones de vida y el respeto por la diversidad sexual en equidad e igualdad de derechos.</t>
  </si>
  <si>
    <t>En la vigencia se han ejecutado en total $71.000.000 correspondientes al valor de los incentivos tecnológicos entregados a las organizaciones sociales ganadoras de la convocatoria del Fondo Chikaná y al pago de los honorarios de las y los contratistas del IDPAC que implementan la ruta de fortalecimiento a las organizaciones de los sectores LGBTI. La fuente de financiación fue el proyecto de inversión 7687 - Fortalecimiento a las organizaciones sociales y comunitarias para una participación ciudadana informada e incidente con enfoque diferencial en el Distrito Capital Bogotá.</t>
  </si>
  <si>
    <t>2.1.6 Curso de formación en participación ciudadana y control social para la incidencia política de las personas de los sectores LGBTI.</t>
  </si>
  <si>
    <t>Número de personas de los sectores LGBTI que participan en los cursos de formación en participación ciudadana y control social para la incidencia política</t>
  </si>
  <si>
    <t>A través de la Escuela de la Participación, el IDPAC implementó ocho (8) cursos de formación en la modalidad virtual, con el objetivo de formar personas de los sectores LGBTI en participación ciudadana y control social para la incidencia política
En estos cursos se inscribieron un total de 315 personas de los sectores LGBTI, de los cuales estuvieron activos y activas 62. A continuación, se detallan los datos de cada uno de los procesos de formación adelantados en el primer trimestre de 2022:
1. Expresiones para la participación desde el fútbol - Ciclo Fútbol y participación: inscritos 16, activos 4
2. Seminario Internacional de Derechos Humanos: Género, paz y justicia -  Ciclo Derechos Humanos y Democracia: inscritos 3 y 3 activos
3.Caja de herramientas democráticas para el ejercicio y defensa de los DDHH -Ciclo Derechos Humanos y Democracia: 19 inscritos y 3 activos
4.Herramientas de la innovación - Ciclo Innovación Ciudadana para la Participación: 194 inscritos y 34 activos
5.Participación y rol de la sociedad civil en la proyección de los DDHH -Ciclo Derechos Humanos y Democracia: 48 inscritos y 12 activos
6.Redistribución del cuidado desde lo cotidiano - Ciclo Cuidado y convivencia: 10 inscritos.
7.Seguimiento y evaluación de Política públicas - Ciclo Políticas públicas y movilización social: 15 inscritos y 3 activos
8.Seguridad: Tod@s ponemos - Ciclo Re-pensemos la seguridad: 10 inscritos y 3 activos
Para el primer trimestre de la vigencia 2022, se formaron en total 62 personas de los sectores LGBTI en participación ciudadana y control social para la incidencia política
A corte 30 de junio de 2022, la Gerencia Escuela del IDPAC implementó 35 procesos de formación, con el objetivo de formar personas de los sectores LGBTI en participación ciudadana y control social para la incidencia política
En estos cursos se inscribieron un total de 12 personas de los sectores LGBTI, de los cuales estuvieron activos y activas 492. A continuación, se detallan los datos de cada uno de los procesos de formación adelantados en el primer trimestre de 2022:
1. Curso virtual Expresiones para la participación desde el fútbol: inscritos 16, activos 4
2. Seminario virtual Internacional de Derechos Humanos: Género, paz y justicia: inscritos 3 y 3 activos
3.Curso virtual Caja de herramientas democráticas para el ejercicio y defensa de los DDHH: 19 inscritos y 3 activos
4.Curso virtual Herramientas de la innovación: 197 inscritos y 34 activos
5.Curso virtual Participación y rol de la sociedad civil en la proyección de los DDHH: 48 inscritos y 12 activos
6.Curso virtual Redistribución del cuidado desde lo cotidiano: 10 inscritos.
7.Curso virtual Seguimiento y evaluación de Política públicas: 15 inscritos y 3 activos
8.Curso virtual Seguridad: Tod@s ponemos: 11 inscritos y 3 activos
9. Curso virtual Formulación de Proyectos de Interés Público: 183 inscritos y 73 formados
10. Curso virtual Religiones y sociedad ¿Que tanto hemos avanzado?: 48 inscritos y 10 formados
11.Curso virtual asistido Agenda de las Políticas Publicas - Palenque -: 1 inscrita y 1 formada
12.Curso virtual Agroecología en la ciudad: 27 inscritos y 6 formados
13.Curso virtual Calidad de Vida un asunto de participación ciudadana: 8 inscritos, 2 formadas
14. Curso virtual Construyamos Valor Público: 16 inscritos y 11 formados
15. Curso virtual Cuidado y protección animal: 33 inscritos y 12 formados
16.Curso virtual asistida  Cuidado y protección animal: 12 inscritos y 4 formados
17. Curso virtual Ecumenismos y diversidad religiosa: 3 inscritos
18.Curso presencial Enfoque conceptual y fundamentación de políticas públicas - AIB- 2 inscritos, 2 formados
19. Curso virtual Fútbol y Transformación social: 10 inscritos 5 formados
20. Curso virtual gobierno abierto: ampliando la democracia y la participación: 18 inscritos y 7 formados
21.  Curso virtual asistida gobierno abierto: ampliando la democracia y la participación: 4 inscritos y 1 formados
22. Curso virtual Innovación política y democrática: 33 inscritos y 18 formados
23. Curso virtual: MASC en la propiedad horizontal: 37 inscritos y 10 formados
24. Curso virtual Mujer y movimiento social: 76 inscritos y 35 activos.
25. Curso virtual Normativa y conceptos básicos de propiedad horizontal: 6 inscritos y 3 formados
26. Curso virtual Nuevas Agendas Colectivas: una perspectiva de género: 19 inscritos, 13 formados
27. Curso virtual Participación activa en resolución de conflictos: 112 inscritos y 48 formados
28. Curso virtual participación ciudadana en la construcción de paz: 14 inscritos y 5 formados
29. Curso virtual Planeación con enfoque territorial: 35 inscritos y 19 formados
30. Curso virtual asistido Planeación con enfoque territorial: 13 inscritos y 6 formados
31. Curso virtual Prevención del consumo de sustancias psicoactivas (SPA): 61 inscritos y 31 formados
32. Curso virtual Trabajo en equipo y nuevos liderazgos: 68 inscritos y 37 formados
33. Curso virtual asistida Trabajo en equipo y nuevos liderazgos: 8 inscritos 2 activos
34. Curso virtual Transparencia y petición de cuentas: 13 inscritos y 2 formados
35.II Congreso Desaprendizaje: 67 inscritos y 67 formados
A corte 30 de junio de 2022, se formaron en total 492 personas de los sectores LGBTI en participación ciudadana y control social para la incidencia política</t>
  </si>
  <si>
    <t>A corte 30 de septiembre de 2022, la Gerencia Escuela del IDPAC implementó 100 procesos de formación, con el objetivo de formar personas de los sectores LGBTI en participación ciudadana y control social para la incidencia política
En estos cursos se inscribieron un total de 2192 personas de los sectores LGBTI, de los cuales se formaron 892. De las 892, 580 mencionaron ser biseaxuales, 298 homosexuales, 9 intersexuales y 15 trasngénero.
A corte 30 de septiembre de 2022, la Gerencia Escuela del IDPAC implementó 100 procesos de formación, con el objetivo de formar personas de los sectores LGBTI en participación ciudadana y control social para la incidencia política
En estos cursos se inscribieron un total de 2192 personas de los sectores LGBTI, de los cuales se formaron 892. De las 892, 580 mencionaron ser biseaxuales, 298 homosexuales, 9 intersexuales y 15 trasngénero.</t>
  </si>
  <si>
    <t>El equipo de Escuela cuenta con un equipo de transversalización de enfoques (género, diferencial y étnico) que apoya la adecuación de los contenidos de los procesos de formación específicos para esos grupos poblacionales. Desde el equipo de Escuela se han generado criterios pedagógicos para la implementación de estos enfoques desde la escritura de las lecciones hasta la adecuación pedagógica e implementación de los procesos de formación. 
DERECHOS HUMANOS: en todos los procesos de formación ofrecidos e implementados por la Escuela de Participación se propende desarrollar contenidos sobre los derechos de las personas de los sectores LGBTI para la participación política y la no discriminación, avanzando hacia políticas más incluyentes y equitativas
POBLACIONAL:  en todos los procesos de formación ofrecidos e implementados por la Escuela de Participación se propende desarrollar contenidos para todas las poblaciones. 
De las 62 personas de los sectores LGBTI formadas a 31 de marzo de 2022, 43 mencionan ser bisexuales, 15 homosexuales, 2 intersexuales y 2 transgénero. 6 personas se encuentran entre los 14 y 27 años, 22 entre los 18 y 27 años, 20 entre 28 y 45 años, 10 entre 46 y 59 años y 40 60 años en adelante.
DIFERENCIAL: Sobre el enfoque diferencial, la Escuela de Participación realizó una actualización de su plataforma de aprendizaje virtual desde la perspectiva del Diseño Universal de Aprendizaje DUA que busca cumplir con los estándares mínimos para que personas con discapacidad puedan acceder de manera diferencial a los contenidos desarrollados para el fortalecimiento de sus capacidades. A través de los cursos de formación y demás acciones implementadas por la Escuela, se desarrollan contenidos pesados para el fortalecimiento de la participación política y la no discriminación, avanzando hacia políticas más incluyentes y equitativas. 
Con respecto al enfoque diferencial, de las personas de los sectores LGBTI formadas, 3 reportaron tener alguna discapacidad (cognitiva 1 y física 2). Asimismo, se reportan 4 personas que afirman ser parte de un grupo étnico (indígenas).
El IDPAC cuenta con un equipo de transversalización de enfoques (género, diferencial y étnico) que apoya la adecuación de los contenidos de los procesos de formación específicos para esos grupos poblacionales. Desde el equipo de Escuela se han generado criterios pedagógicos para la implementación de estos enfoques, desde la escritura de las lecciones hasta la adecuación pedagógica e implementación del proceso de formación. 
DERECHOS HUMANOS: en todos los procesos de formación ofrecidos e implementados por la Escuela de Participación se desarrollan contenidos sobre los derechos de las mujeres para la participación política y la no discriminación, avanzando hacia políticas más incluyentes y equitativas. 
GÉNERO: La Escuela de Participación adecua sus procesos de formación teniendo en cuenta el enfoque de género. Así mismo, la convocatoria de los procesos de formación se realiza en conjunto con la Gerencia de Género del IDPAC donde se divulga la oferta de formación de manera focalizada a las organizaciones de población LGBTI.
DIFERENCIAL: la Escuela de Participación realizó una actualización de su plataforma de aprendizaje virtual desde la perspectiva del Diseño Universal de Aprendizaje DUA que busca cumplir con los estándares mínimos para que personas con discapacidad puedan acceder de manera diferencial a los contenidos desarrollados para el fortalecimiento de sus capacidades. A través de los cursos de formación y demás acciones relacionadas, se desarrollan contenidos pesados para el fortalecimiento de la participación política y la no discriminación, avanzando hacia políticas más incluyentes y equitativas. De las personas que participaron en los  proceso 20 personas mencionaron tener alguna discapacidad (3 cognitiva, 7 física, 3 mental y 7 visual) asimismo 3 personas mencionaron ser cuidadoras de personas con discapacidad.
Con respecto al enfoque étnico, 28 personas mencionaron pertenecer a algún grupo étnico (13 afros, 2 gitanos, 11 indígenas, 1 palenquero y 1 raizal). Finalmente  se evidencian 30 personas que mencionan vivir en zona rural y 24 que mencionan ser victimas del conflicto.</t>
  </si>
  <si>
    <t xml:space="preserve">El equipo de Escuela cuenta con un equipo de transversalización de enfoques (género, diferencial y étnico) que apoya la adecuación de los contenidos de los procesos de formación específicos para esos grupos poblacionales. Desde el equipo de Escuela se han generado criterios pedagógicos para la implementación de estos enfoques, desde la escritura de las lecciones hasta la adecuación pedagógica e implementación del proceso de formación. 
</t>
  </si>
  <si>
    <t xml:space="preserve">En la vigencia se han ejecutado en total $110.000.000 correspondientes al cálculo del valor por persona formada en cada modalidad (1 persona formada en virtualidad asistida equivale a $160.000, 1 persona formada en virtualidad equivale a $99.200 y 1 persona formada en presencial equivale a $201.600 ). La fuente de financiación fue el proyecto de inversión 7688 - Fortalecimiento de capacidades democráticas en la ciudadanía para la participación incidente y la gobernanza con enfoque de innovación social, en BogotáLos recursos ejecutados hacen parte del proyecto de inversión 7688 - Fortalecimiento de capacidades democráticas en la ciudadanía para la participación incidente y la gobernanza con enfoque de innovación social, en Bogotá. Los recursos ejecutados a 30 de junio corresponden al cálculo del valor por persona formada en cada modalidad (1 persona formada en virtualidad asistida equivale a $160.000, 1 persona formada en virtualidad equivale a $99.200 y 1 persona formada en presencial equivale a 201.600 ) </t>
  </si>
  <si>
    <t xml:space="preserve">2.1.7 Actividades de educación ambiental realizadas desde la Secretaría Distrital de Ambiente dirigidas a personas de los sectores LGBTI </t>
  </si>
  <si>
    <t>No. de actividades de educación ambiental realizadas desde el sector ambiente, para personas de los sectores LGBTI dirigidas a proteger sus derechos</t>
  </si>
  <si>
    <t>Ambiente</t>
  </si>
  <si>
    <t>Secretaría de Ambiente</t>
  </si>
  <si>
    <t>Se realizarán en el segundo semestre por parte de la Secretaría Dsitrital de Ambiente: Actividad 1: 
*Caminata ecologica - equipo de caminatas 
Actividad 2: 
*Recorrido interpretativo Entrenubes  
Por parte del Jardin Botánico
Actividad 1:
*Jornada de siembra JBB  
Por parte del Instituto de Protección Animal
Actividad 1
*Jornada de esterilización y sensibilización tenencia responsable de mascotas</t>
  </si>
  <si>
    <t>SDA: Desde la SDA se realizaron dos actividades de educación ambiental un recorrido ambiental y una caminata ecológica con personas de los sectores sociales LGBTI, donde se vincularon mujeres lesbianas, hombres gays, personas trans y personas bisexuales, dando visibilidad a todas las letras del acrónimo LGBTI. Durante estas actividqades se promovió el acceso a los senderos y a realizar acciones de esparcimiento que promueban la libre circulación de las personas LGBTI en el territorio y reconozcan los diversos espacios ambientales que son de libre acceso. 
SDA: Se realió recorrido interpretativo en el Parque Ecológico Distrital de Montaña Entrenubes con personas LGBTI de la localidad de Fontibón 
JBB:Se planeó y ejecutó la actividad: Sembrando Memoria trans: jornada de limpieza y cuidado para conmemorar memorias, luchas y vivencias de las personas trans: Este ejercicio se desarolló en dos partes, un primer taller sobre qué es memoria trans el 25 de octubre y el segundo que fue la replantación en el Parque Nacional. Este ejercicio se hizo con las personas trans del CAIDIS zona centro de la localidad de Mártires. En el primer ejerciio participaron 14 personas y en el segundo 23, para un total de 37 personas.
IDPYBA: Se realizó  una brigada medico veterinaria e implantación de microchips el dia 23 de diciembre en el Parque Imperial (Calle 151c #107 barrio Almentros) de la localidad de Suba; para los animales de compañia de las personas de los sectores sociales LGBTI. Esta jornada se desarrollo de 10am a 2 pm.</t>
  </si>
  <si>
    <t>SDA: El recorrido se realizó en el parque ecológico distrital de montaña entrenubes teniendo en cuenta el contexto del mismo, que ha sido escenario de recuperación ambiental se realiza con el fin de generar apropiacion de los espacios y que estos sean vistos como lugares seguros para el disfrute y esparcimiento de las personas LGBTI. Por  esta razón se aplica el enfoque de género, de derechos, poblacional y territorial. 
JBB: Se establece la relación entre memoria y reivindicción de las personas tranz y cuidado del medio ambiente con el re plante de 20 árboles en el parrque Nacional. La cercanía y  lo emblemático del lugar del replante, permitirpa en un futuro que las persons que hicieron el re plante vuelvan a cuidar los árboles y recuerden a las personas que sembraron simbólicamente. La acción se desarrolló con personas de los sectores sociales LGTBI beneficiarias del caidis zona centro.
IDPYBA: Durante la brigada medico veterinaria se les enseño a los participantes acerca de las 5 libertadaes de los animales ( alimentación e hidratación, gocen de un ambiente apropiado, gocen de buena salud, libertad de bienestar emocional, libertad de expresar sus comportamientos naturales).</t>
  </si>
  <si>
    <t>IDPYBA:  Se cuenta con un presupuesto global del proyecto de inversión 7551 para la atención a la fauna del Distrito, que integra el programa de brigadas medicas veterinarias y esterilizaciones.</t>
  </si>
  <si>
    <t>2.1.8 Acciones de participación para el fortalecimiento de la visibilidad y garantía de los derechos de personas LGBTI.</t>
  </si>
  <si>
    <t>Número de acciones de participación  para el fortalecimiento de la visibilidad y garantía de los derechos de personas LGBTI ejecutadas.</t>
  </si>
  <si>
    <t xml:space="preserve">Se han definido 5 acciones de participación: Actividad 1: Apoyo a la XIV Marcha LGBTIQ+ del Sur.     Actividad 2:          Acompañamiento en la Marcha LGBTI de Bogotá                     Actividad 3: Congreso Internacional.          Actividad 4: La Noche de las Luciérnagas    Actividad 5: Apoyo Metodológíco a dos encuentros Distritales de Organzaciones Sociales LGBTI (Primer y Segundo Semestre). Sobre cada uno de ellos se ha adelantado el apoyo a las marchas lgbti de bogota </t>
  </si>
  <si>
    <t xml:space="preserve">Se realizaron las siguientes actividades a través de la Dirección de Participación de la secretaría Distrital de Planeación: Apoyo a la Marcha del sur en el que se entregaron refrigerios y se realizó acompañamiento a toda la marcha. Por otro lado, se realizó acompañamiento a la marcha LGBTI de Bogotá en el que se apoyó con la impresión de escarapelas para los organizadores de la marcha y se apoyó con encuestas para la realización del Congreso Internacional. También, en el marco del congreso Internacional, se planeó y apoyó metodológicamente y se dispuso de funcionarios para apoyar dicha actividad. Finalmente, se apoyó logísticamente la noche y las luciérnagas con refrigerios y almuerzos  y acompañamiento de profesionales en el desarrollo de la jornada. </t>
  </si>
  <si>
    <t>La Dirección de Participación de la Secretaría Distrital de Planeación con el objtivo de realizar su plan de participación, tiene en cuenta el enfoque diferencial y territorial en cuanto ha reconocido la necesidad de conocer las agendas sociales de los sectores sociales LGBTI que son distintas a las de otras poblaciones o sectores sociales. Por tal motivo la dirección de participación apoyó logística y metodológicamente procesos organizativos de personas LGBTI</t>
  </si>
  <si>
    <t>2.1.9 Estrategia anual de participación en los ciclos de los instrumentos de planeación, con las personas de los sectores LGBTI (POT, Plan de Desarrollo, Planes Parciales, Renovación Urbana, Políticas Públicas, etc)</t>
  </si>
  <si>
    <t>Número de estrategias de participación implementadas con las personas de los sectores LGBTI en los ciclos de los instrumentos de planeación</t>
  </si>
  <si>
    <t xml:space="preserve">Para el desarrollo de una estrategia anual de participación se definieron dos actividades: Actividad 1:   Socialización POT a dueños de establecimientos comerciales. Actividad 2: Fortalecimiento Distrito Diverso (POT). Sobre la primera actividad: Se realiza jornada de Socialización “ Bogotá Reverdece 2022-2035”. Implementación del POT de Bogotá, adoptado mediante el Decreto 555 del 2021 con personas de los sectores sociales LGBTI de la ciudad, brindando respuesta a las inquietudes con respecto a su ejecución  
e implementación. </t>
  </si>
  <si>
    <t xml:space="preserve">Se cuenta con una estrategia de participación que fue desarrollada a través de diferentes actividades. Además, fue desarrollado una jornada de socialización del POT con dueños de establecimientos comerciales de socialización de personas LGBTI. </t>
  </si>
  <si>
    <t>Teniendo en cuenta que en la socialización del POT se deben incluir organizaciones sociales, sectores, poblaciones, se realizaron socializaciones diferenciales a personas de los sectores LGBTI y dueños de establecimiento comerciales.</t>
  </si>
  <si>
    <t xml:space="preserve">2.1.10 Estrategia participativa para el fortalecimiento de capacidades que se enfoquen en la innovación, la incidencia, el ejercicio de control social y la gestion territorial en el Distrito, de las personas de los sectores LGBTI   y/o con orientaciones sexuales  o identidades de género diversas.                                                                                                                                                                                     </t>
  </si>
  <si>
    <t>Porcentaje de personas de los sectores LGBTI  y/o con orientaciones sexuales  o identidades de género diversas que participan en la estrategia para el fortalecimiento de capacidades que se enfoquen en la innovación, la incidencia, el ejercicio de control social y la gestion territorial en el Distrito.</t>
  </si>
  <si>
    <t>Secretaría de Salud</t>
  </si>
  <si>
    <t xml:space="preserve">Se desarrolló asistencia técnica a organización social mixtas sobre diversidades sexuales y espacios inclusivos.
Se están desarrollando metodologías para implementar en asistencias técnicas en organizaciones sociales alrededor del derecho a la salud con enfoque diferencial.
Se desarrollaron asistencias técnicas a organizaciones que presentaron proyectos de iniciativa comunitaria que trabajan con mujeres lesbianas, bisexuales y transgénero con el objetivo de fortalecer capacidades en inicidencia en salud y gestión territorial en sus localidades.
Se continuan realizando asistencias técnicas a  personas LGBTIQ+ que participaron en los espacios de fortalecimiento de capacidades  en la innovación, la incidencia, el ejercicio de control social y la gestion territorial en el Distrito 
</t>
  </si>
  <si>
    <t xml:space="preserve">Se realizaron proyectos de iniciativa comunitaria con 3 organizaciones en torno a la poblacion LGBTI:
Barrio Santa Fe. Fortalecer las capacidades de las mujeres en el derecho fundamental a la salud y el autocuidado y realizacion del Magazine. 
Teusaquillo:  Resignificar las experiencias de salud mental en Personas Trans
Tunjuelito. proceso pedagógico dirigido  hombres que tiene relaciones sexuales con otros hombres, para la divulgación de contenidos comunicativos que impulsan prácticas de prevención del VIH y ETS a través de las redes sociales, y el intercambio de experiencias en la localidad. 
Asistencias técnicas con organizaciones LGTBIQ alrededor de la participación social en salud y el fortalecimiento de capacidades para el control social y la gestion territorial que hoy desemboca en proyectos con enfoque diferencial ejecutados.
</t>
  </si>
  <si>
    <t>Se esta incorporando el enfoque diferencial y de género en los espacios de participación , esta estrategia se implementa con el fin de disminuir las barreras de estigma y discriminacion frente a las poblaiciones y generar mayor acertividad por parte de los funcionarios para la atencion de las mismas.</t>
  </si>
  <si>
    <t xml:space="preserve">Incorporacion del enfoque diferencial y de género en los espacios de participación, y en la ejecución de estos proyectos de iniciativa comunitaria, con el fin de disminuir las barreras de estigma y discriminacion frente a las poblaiciones y generar una capacidad instalada para ejercer el derecho a la participación social en salud con enfoque diferencial </t>
  </si>
  <si>
    <t>Proyecto de inversión</t>
  </si>
  <si>
    <t>2.1.11  Proceso de informacion y seguimiento para la aplicacion de la encuesta Sisben a personas de los sectores Lgbti</t>
  </si>
  <si>
    <t>Número de jornadas de  informacion y seguimiento para la aplicacion de la encuesta SISBEN a personas de los sectores LGBTI</t>
  </si>
  <si>
    <t>Se definió  un cronograma entre la Dirección de Diversidad Sexual y la Dirección de Sisben para realizar jornadas de información sobre sisben en las distintas localidades de la ciudad. Su ejecución iniciará a partir del segundo semestre del año</t>
  </si>
  <si>
    <t xml:space="preserve">Durante el 2 semestre del 2022 se realizaron 9 jornadas de la siguiente manera: el 11 de agosto para las localidades de Puente Aranda, San Cristóbal, Antonio Nariño y Rafael Uribe Uribe. El 18 de agosto en las localidades de Kennedy y Bosa. El 15 de agosto en las localidades de Mártires, Candelaria y Santa Fe. El 7 de septiembre en las localidades de 7 de septiembre. El 15 de septiembre en suba, el 13 de octubre en Engativá, el 20 de octubre en Fontibón, el 27 de octubre en 27 de octubre y el 1 de noviembre en Usme y Sumapaz. De 8 a 2 p.m. 
Las jornadas sisben es una oportunidad que tienen las personas de los sectores LGBTI que sean atendidas en las localidades en que viven. Ahorran tiempo y dinero de desplazamiento. Pueden con mayor tranquilidad preguntar todo lo relacionado con el puntaje, la visita domiciliaria, entregar información actualizada de lugar de vivienda, solicitud de revisión de puntaje y otros preguntas relacionadas. Al inicio de las jornadas se realizó una sensibilización con los informadores que atendieron a las personas de los sectores LGBTI para tener mayor comprensión del enfoque por orientación sexual e identidad de género y el uso del lenguaje incluyente. Esto con el propósito de avanzar en la atención a la ciudadanía disminuyendo prejuicios y juicios de valor. </t>
  </si>
  <si>
    <t>3.1.1 Estrategia para el acompañamiento a actos de discriminación, violencias y puesta en riesgo de derechos en razon a la OS e IG, en articulación con el esquema seguimiento a denuncias distrital.</t>
  </si>
  <si>
    <t>Porcentaje en el diseño e implementación  de la estratégia para el acompañamiento a actos de  discriminación, violencias y puesta en riesgo de derechos en razon a la OS e IG, en articulación con el esquema seguimiento a denuncias distrital.</t>
  </si>
  <si>
    <t xml:space="preserve">Durante el IV trimestre de la vigencia 2022, se avanzó en la fase de diseño de la estrategia para el acompañamiento a actos de discriminación, violencias y puesta en riesgo de derechos en razón a la OS e IG, en articulación con el esquema seguimiento a denuncias distrital.
El documento borrador es enviado por el líder de política pública LGBTI para revisión de lider SG, lider de servicios y líder de la UCD. Se hace reiterativo el llamado para que se realicen los ajustes necesarios para continuar con la implementación de la estrategia.
El 1% restante para darle cumplimiento está relacionado a la revisión metodológica, aprobación por la subdirección para asuntos LGBTI, y formalización en el mapa de procesos. El cual estará relacionados para la vigencia 2023. 
</t>
  </si>
  <si>
    <t>DDHH: se fundamenta en la construcción de las condiciones para el ejercicio efectivo, progresivo y sostenible de los derechos humanos integrales establecidos en la Carta Constitucional y en tratados y convenios internacionales; se concibe como la mejor forma para la concreción o materialización real de los derechos y la atención a grupos marginados de manera integral, interdependiente y complementaria., que involucran a las personas de los sectores sociales LGBTI.
Género: En este sentido, género es una categoría de análisis que permite comprender los procesos sociales y propiciar políticas, planes, programas y proyectos, que reconozcan e interpreten la diversidad.  Las acciones afirmativas que subyacen a la implementación del Modelo de Atención para la población LGBTI, deben responder a la necesidad de integrar la perspectiva de género y establecer bases para su consolidación.  
Territorial: En esa línea de la diversidad, la dinámica territorial poblacional toma una relevancia en la búsqueda de formas de convivencia y de integración en la diferencia, a través de la planeación del territorio. Es así que las personas de los sectores LGBTI no solo inciden en el mejoramiento de su calidad de vida en el territorio, sino que inciden en la disminución de la discriminación desde su participación en la planeación territorial.
Diferencial: permitiendo visibilizar, identificar y reconocer condiciones y situaciones particulares y colectivas de la desigualdad, fragilidad, vulnerabilidad, discriminación o exclusión de las personas o grupos humanos que son sujeto de especial protección constitucional.</t>
  </si>
  <si>
    <t>3.1.2 Línea de atención telefónica para la orientación frente a casos de  discriminación y violencia en razón OS e IG.</t>
  </si>
  <si>
    <t>Número de personas de los sectores sociales LGBTI orientadas a través de la línea telefónica frente a situaciones de discriminación y violencia en razón a la orientación sexual e identidad de género</t>
  </si>
  <si>
    <t>Se realizan mesas de trabajo con el equipo de profesionales de la Unidad Contra la Discriminación para la elaboración del Protocolo de Atención telefónica para la orientación frente a casos de  discriminación y violencia en razón OS e IG.</t>
  </si>
  <si>
    <t>Durante el IV trimestre de la vigencia 2022 para el reporte de personas atendidas por línea telefonica se tuvieron en cuenta las personas referenciadas desde la línea diversa la cual se encuentra formalizada en la resolucín 509 del 2021 que da cuenta de los servicios de la subdirección para asuntos LGBTI. Esto con el fin de dar cumplimiento a personas atendidas durante el IV trimestre. 
No se alcanza el cumplimiento de la meta debido a que no se contaba con una línea teléfonica vinculada a la resolución 509, por tanto no se podia dar soporte como servicio de atención. 
Para darle cumplimiento se están llevando a cabo ajustes al protocolo de atención de la línea diversa, la cual se le esta incorporando el componente sociojurídico para generar procesos de referenciación desde la línea diversa y procesos de seguimientos desde la unidad contra la discriminación, las cuales serviran como reporte teniendo en cuenta el motivo de la consulta. 
En la vigencia 2022 un total de 130 personas de los sectores LGBTI fueron orientadas a través de la línea telefónica frente a situaciones de discriminación y violencia en razón a la orientación sexual e identidad de género.</t>
  </si>
  <si>
    <t xml:space="preserve">DDHH: Convenios de cooperación suscrito entre la Administración Distrital y la Fiscalía General de la Nación, en la garantía y restitución de los derechos a través de la prestación del servicio en casos directamente relacionados con discriminación por orientación sexual e identidad de género, que involucran a las personas de los sectores sociales LGBTI.
Género: Con compromisos y acciones concretas integradas por personas de los sectores sociales LGBTI de Bogotá. Dentro de los componentes sexo, género y orientación sexual se tiene la siguiente particularidade personas con orientación sexual Bisexual 9, Gais 10, lesbiana 4, transgenero 5 y no informa 2.
Territorial: georeferenciación en el territorio a línea de atención de actos de discriminación y violencia en contra de personas de los sectores sociales LGBTI.
Diferencial: permitiendo visibilizar, identificar y reconocer condiciones y situaciones particulares y colectivas de la desigualdad, fragilidad, vulnerabilidad, discriminación o exclusión de las personas o grupos humanos que son sujeto de especial protección constitucional.
</t>
  </si>
  <si>
    <t>Proyecto de inversion 7756</t>
  </si>
  <si>
    <t xml:space="preserve">3.1.3 Estrategia para la prevención de violencias y la discriminación en razón a la identidad de género y la orientación sexual, al interior de las familias </t>
  </si>
  <si>
    <t>Porcentaje de avance en la implementación de la estrategia de prevención de las violencias y la discriminación al interior de las familias</t>
  </si>
  <si>
    <t>Se realizaron ajustes al documentos a nivel conceptual en coordinación con la Subdirección para asuntos LGBTI,  la Subdirecciòn para la familia y la Dirección de Inclusiòn y Familias.</t>
  </si>
  <si>
    <t>Se realizó ajuste al documento a nivel conceptual en coordinación con la Subdirección para asuntos LGBTI, la Subdirección para la familia y la Dirección de Inclusión y Familias, se organizó la estructura del documento incluyendo: Introducción, objetivos general, objetivos específicos, antecedentes, marco legal y jurídico, marco conceptual, metodología y pedagogía, implementación de las sesiones de trabajo y la bibliografía.</t>
  </si>
  <si>
    <t>Se está garantizando la implementación de los enfoques difereciales por identidades de género y orientaciones sexulaes diversas, así como el enfoque de derechos.</t>
  </si>
  <si>
    <t>Diferencial: se está garantizando la implementación de los enfoques diferenciales brindando elementos para el reconocimiento de las violencias en contexto familiar, dado que son las familias las primeras  en vulnerar derechos de las personas  con identidades de genero diversas, en particular contra mujeres y hombres trans;  incidiendo en la erradicación de su discriminación o exclusión. 
DDHH: Desde una perspectiva interseccional se vincularon contenidos definidos para personas de los sectores LGBTI, relacionados con hechos victimizantes del conflicto socio político.
Género La estrategia  de prevención de las violencias en el contexto familiar en razón del género y la discriminación incluye los enfoques de género e interseccional para que se respeten, protejan y garanticen los derechos de las personas que se encuentran en una posición subordinada y excluida, en este caso, mujeres lesbianas, trans y bisexuales, hombres trans y personas no binarias e intersexuales.</t>
  </si>
  <si>
    <t>Proyecto de inversion 7752
Teniendo en cuenta que el presupuesto destinado para esta acción representa una fracción de los recursos invertidos por prestación de servicios del rol que la ejecuta, se adopta como ejecución la proporción de ejecución de los recursos que, al cierre de 2022, asciendió al 100% que equivale a 6 millones de pesos</t>
  </si>
  <si>
    <t>3.1.4 Estrategia para la atención en comisarias de familia con enfoque diferencial para la población LGBTI</t>
  </si>
  <si>
    <t>Número de jornadas  de sensibilizaciones con enfque diferencial LGBTI realizadas en las comisarias de familia</t>
  </si>
  <si>
    <t>Se realizó reuniones de equipo para diseñar e implementar una encuesta sobre identidades de género y orientaciones sexuales diversas a los funcionarios de las comisarìas de familia, con la cual se construyó la linea base para diseño en equipo junto con las Subdirecciones de Familia y para Asuntos LGBTI, la Direcciòn de Inclcusión y Familias de la Secretaría de Integraciòn Social y la Secretarìa de Planeación de la Metodología, contenidos y propuesta pedagógica de la sensibilizaciòn en comisarías de familia  . La ejecución presupuestal se da en función de las erogaciones de recursos de un porcentaje de dedicación del contratista profesional encargado de implementar la actividad</t>
  </si>
  <si>
    <t>Se  continuó implementando las jornadas de sensibilización en las comisarías de familia en enfoque diferencial por identidades de género y orientaciones sexuales diversas. En este cuarto trimestre se realizaron jornadas con los profesionales del tercer nivel psicólogos-as  y comisarios-as de familia de las 37  Comisarías de Familia de Bogotá. En cada una de las jornadas se dio a conocer la relación de los derechos humanos y la implementación del enfoque diferencial. Igualmente se aclaró a las personas las diferencias entre sexo, género, identidad de género y orientación sexual. Se  aclararon dudas con respecto a los  trámites legales que se realizan en los despachos comisariales, especialmente en lo relacionado con el nombre identitario y el nombre jurídico. Se utilizaron metodologías dinámicas y participativas. Se aplicó una encuesta para saber el grado de satisfacción y apropiación de los temas. Encontrando que la mayoría de las personas han evaluado la sensibilización como excelente. En este cuarto trimestre se coordinó con la Subdirección para Asuntos LGBTI y con comunicaciones grabar un video donde la Subdirectora Elizabeth Castillo de manera estratégica brinda información relacionadas con las identidades de género y las orientaciones sexuales diversas, aclarando los términos sexo, genero, orientación sexual y resaltando la importancia de la garantía de los derechos a las persosnas con identidades de genero diversas. Este video fue enviado a todas las Comisarías de Familia de Bogotá, para continuar de esta forma realizando las jornadas de sensiblización con los  y las profesionales  de los diferentes despacho. De esta manera se logro dar cumplimiento la meta de 37 jornadas de sensibilización en el año 2022 en las Comisarías de Familia. De este ejercicio se construyó un documento como evidencia donde se sistematizó la experiencia, enconstrandose una alta satisfacción por parte de las personas que laboran en las comisarías, indicando que no solo la sensibilización les aportó para su ejercicio laboral, sino a nivel personal, familiar y social. Dado que en las jornadas se resolvieron inquietudes relacionadas con situaciones personales o familiares. De otra parte las personas solicitaron que para el proximo año se profundice en temas como: normatividad, buenas practicas y usos del lenguaje entre otros. Aunque las 37 jornadas fueron exitosas, cabe resaltar que las  que se realizaron por grupos, según los roles que ejercen en los despachos comisariales favorecieron generar mayor conección con los y las participantes y resolver en el momento dudas que aportaban para brindar una atención diferencial oportuna. Por lo cual se sugiere ajustar la formula del indicador, para que en adelante se continúe con la misma meta 37 comisarías , pero a través de 9 grupos focalizados, propuestos en la línea base que se construyó  con la información aportadas por personas que laboran en las Comisarías de Familia.</t>
  </si>
  <si>
    <t>Diferencial y Género: En las jornadas se tuvo en cuenta el análisis de la línea base y de esta manera por cada jornada se compartían saberes alrededor del tema y se invitaba a las personas participantes a eliminar prejuicios que se tienen entre el talento humano de las personas que atienden en comisarías de familia. Se aclararon los términos género, sexo y orientación sexual. La sensibilización permitió reflexionar sobre la atención que se está brindando a las personas con identidades de géneros diversas, la cual debe ser diferencial, sin terapias de conversión que llevan a la discriminaciones, por el contrario brindar atenciones oportunas e inlcuyentes a las víctimas de las violencias en el contexto familiar.
DDHH: Los procesos han permitido reflexionar alrededor de la discriminación, la exclusión y la importancia del lenguaje verbal y no verbal hacia personas con identidades de género y orientaciones sexuales diversas. Los ejercicios han permitido además que las personas adquieran herramientas para la puesta en práctica del enfoque diferencial por identidades de género y de esta manera garantizar a las personas con identidades de géneros diversas la atención integral, protectora y garante de derechos.</t>
  </si>
  <si>
    <t>Proyecto de inversion 7564
Teniendo en cuenta que el presupuesto destinado para esta acción representa una fracción de los recursos invertidos por prestación de servicios del rol que la ejecuta, se adopta como ejecución la proporción de ejecución de los recursos que, al cierre de 2022, asciendió al 100% que equivale a 26 millones de pesos</t>
  </si>
  <si>
    <t xml:space="preserve">3.1.5 Ruta de atención integral y acceso efectivo a la justicia de la PPLGBTI diseñada y puesta en ejecución. </t>
  </si>
  <si>
    <t xml:space="preserve">Número de personas de los sectores LGBTI atendidas en la ruta </t>
  </si>
  <si>
    <t>1. Finalización del documento de articulación de estrategias. El documento cuenta con revisión final de los miembros de la Estrategia de Fortalecimiento a la Atención de Violencias y está pendiente su aprobación. 
2. Realización de jornadas de socialización y divulgación de la estrategia de fortalecimiento a la atención de violencias. Estas jornadas se realizarán en el segundo semestre de 2022, por cuanto estaba pendiente la divulgación del Documento de Lineamientos de Atención Sociojurídica, la cual se llevó a cabo en el mes de julio de 2022, así como el documento final de las Estrategias de la PPLGBTI.
3. Recepción de casos mediante los canales definidos para ello (módulo, SIPA, correo electrónico) y remisión a entidades con competencia para la atención de casos. A la fecha se han recibido y tramitado 29 casos por discriminación y otras formas de violencia en los canales dispuestos por la DDS para tal fin. 
4. Desarrollo mensual de la Mesa de Casos Urgentes para la discusión de los casos que requieren apoyo a nivel interinstitucional. A la fecha se han realizado todas las sesiones mensuales de la MCU y se han articulado acciones en relación con 15 casos que por su urgencia o complejidad han requerido acciones conjuntas. 
5. Diseño y difusión de la segunda fase de la campaña de fortalecimiento a la denuncia. Entre los meses de mayo y junio se llevó a cabo el diseño y difusión de la segunda y tercera fase de la Campaña, especialmente durante el Festival por la igualdad. 
6. Desarrollo de actividades encaminadas al fortalecimiento de la UCD como dependencia encargada del acompañamiento a casos en la jurisdicción penal: Se han llevado a cabo reuniones con Defensoría del Pueblo y con Fiscalía (Direccción de Seccionales de Bogotá) para impulsar el fortalecimiento de la UCD y el abordaje de situaciones de discriminación contra personas LGBTI. De igual forma, se desarrolló sesión con diferentes políticas públicas a nivel distrital en relación con los mecanismos existentes para abordar la discriminación sobre distintas poblaciones en la ciudad.</t>
  </si>
  <si>
    <t>Con base en el documento de Lineamientos de Atención Socio Jurídica elaborado de manera concertada con las entidades responsables, y socializado con el total de Sectores Distritales, desde la DDSPG se atendieron 60 casos de personas de los sectores LGBTI que fueron presuntamente victimizadas con actos de discriminación y otras formas de violencia, de los cuales 34 fueron recibidos por los canales de atención dispuestos por esta dirección para tal fin y 26 fueron atendidos por la Mesa de Trabajo de Casos Urgentes coordinada por la DDSPG. De los casos recibidos, en su gran mayoría corresponden a ataques sufridos en la vía pública o en el espacio público y actos de discriminación por parte de vecinos del lugar de residencia. Los casos fueron remitidos a las entidades responsables y en los casos atendidos por la MCU se llevó a cabo la articulación requerida y se mantiene el seguimiento en los casos que así lo requieren.</t>
  </si>
  <si>
    <t>Con el objetivo de birndar una atención integral y diferencial a las violencias de los sectores sociales LGBTI, se creó la ruta de atención integral y acceso a la justicia como forma de incluir el enfoque diferencial por orientaciones sexuales e identidades de género en la atención específica de personas LGBTI. De este modo, las entidades que hacen parte de la ruta, cuentan con herramientas para atender y analizar casos desde una perspectiva interseccional y diferencial</t>
  </si>
  <si>
    <t>La atención prestada por la Ruta de atención integral y acceso efectivo a la justicia de la PPLGBTI está exclusivamente dirigida a atender casos de personas de los sectores sociales LGBTI que son victimizados mediante actos de discriminación y otras formas de violencia que les afectan diferencialmente por tener una orientación sexual o identidad de género diversas. La ruta ofrece servicios que no hacen parte de la oferta de ninguna otra política o programa del Distrito Capital. Esos tipos de violencia se caracterizan por vulnerar derechos fundamentales como el disfrute del espacio público, la seguridad, integridad e incluso la vida. El servicio que se presto durante el 2022 implementó el Enfoque Diferencial poo OS e IG ya que todos los profesionales vinculados reconocen las afectaciones y consecuencias diferenciales que causan los tipos de violencia específicos que afectan a estos sectores poblacionales.</t>
  </si>
  <si>
    <t xml:space="preserve">Los recursos ejecutados son del proyecto 7623, correspondientes al 100% de ejecuciòn de las actividades realizadas por 2 contratistas y al 50% de un contratista </t>
  </si>
  <si>
    <t>3.1.6 Estrategia distrital Proyecto Monocuco para el reencuentro y fortalecimiento de las personas transgénero y sus familias</t>
  </si>
  <si>
    <t>Número de personas trans participantes en la estrategia distrital Proyecto Monocuco</t>
  </si>
  <si>
    <t>20 familias de personas trans hicieron parte de la investigación sobre violencias hacia personas trans, a través de entrevistas, grupos focales. Personas formadas y sensibilizadas en el marco de la estrategia distrital proyecto Monocuco</t>
  </si>
  <si>
    <t xml:space="preserve">En el año 2022 se realizaron dos actividades propuestas en el marco del proyecto Monocuco: Realización y lanzamiento de la investigación sobre consecuencias de la violencia intrafamiliar a las personas con experiencias trans en la cual participaron 20 personas dentro del proceso de investigación y en el lanzamiento se llegó a 50 personas. Durante los meses de octubre y noviembre se realizó el espacio FAMILIAS que transitas, espacio de capacitaciones (10) orientados a padres, madres, familiares y maestros(as) de personas trans proporcionando herramientas para su acompañamiento. En este espacio se formaron (20 personas) quienes fueron certificadas. </t>
  </si>
  <si>
    <t xml:space="preserve">La implementación de este producto contribuye a la disminuación de  la discriminación a las personas trans pues busca ir al origen de muchas de las exclusiones que es la propia familia. En este momento el produto esta orientado especificamente a las personas trans y sus familias, Se espera que dentro del proceso se de prioridad como capacitadores a personas con experiencias trans de igual manera en otras actividades a los largo del proyecto. LA idea es que este producto de herramientas a las familias y docentes sobre como en el día a día manejar de manera adecuada los casos de discriminación a las personas trans. El producto responde a la exigencia de las poblaciones de disminuir los indices de discriminación y exclusión hacia personas con experiencias de vida trans desde el núcleo familiar y el espacio educativo que suelen ser los primero en discriminar, o en su defecto los primeros en apoyar y dar bases firmes a las personas trans para enfrentar la sociedad. Contribuye a vencer las barreras de acceso a la oferta institucional porque también llegará a funcionarios quienes tendrán herramientas para tener un trato respetuoso y efectivo a las personas trans y sus familias, Por último ayuda amodificar barreras actitudinales en las entidades pues el proyecto es interinstitucional. </t>
  </si>
  <si>
    <t xml:space="preserve">Se tuvo en cuenta tanto en la investigación como en las capacitaciones el enfoque de género y diversidad sexual, enfoque difencial en todos los aspectos que contempla. </t>
  </si>
  <si>
    <t>Recursos del proyecto 7623</t>
  </si>
  <si>
    <t>3.1.7 Casa refugio específica para personas de los sectores LGBTI víctimas de violencias</t>
  </si>
  <si>
    <t xml:space="preserve">Porcentaje de personas de los sectores LGBTI atendidas en la casa refugio. </t>
  </si>
  <si>
    <t>Dentro de las acciones adelantadas por parte de la Ruta LGBTI que se materializan en la estrategia Casa Refugio se brindó atención al 100% de casos correspondiente a la población LGBTI, una de las principales poblaciones objetivo teniendo en cuenta que se evidencia que este grupo poblacional afronta después de los jovenes un alto índice de violencias en razon a la orientación sexual e identidad de genero, estos casos estan representadas en las siguientes cifras. (6) ingresos, (10) seguimientos y (16) orientaciones, para un total de 32 personas atendidas, la atención fue realizada por dos duplas psicojuridicas conformadas por una psicologa y un abogado quienes emiten el respectivo concepto de atención.
Avance Cualitativo 30 de junio del 2022: Dentro de las acciones adelantadas por parte de la Ruta LGBTI que se materializan en la estrategia Casa Refugio se brindo atención al 100% de casos correspondiente a la población LGBTI, una de las principales poblaciones objetivos teniendo en cuenta que se evidencia que este grupo poblacional afronta un alto índice de violencias en razón a la orientación sexual e identidad de género, estos casos estan representados en las siguientes cifras. (3) ingresos, (5) seguimientos y (9) orientaciones, para un total de 17 personas atendidas, la atención fue realizada por dos duplas psicojurídicas conformadas por una psicóloga y un abogado quienes emiten el respectivo concepto de atención.</t>
  </si>
  <si>
    <t xml:space="preserve">Tercer trimestre
De manera acumulada desde enero hasta el 30 de septiembre de 2022 se ha identificado que se cuenta con 88 proyectos de inversión de los FDL que incorporan el enfoque diferencial en cumplimiento a la PPLGBTI. Estos proyectos de inversión buscan disminuir las brechas en los accesos de servicios de la población LGTBI en el Sistema Distrital del Cuidado. La DGDL realiza seguimiento y acompañamiento a los mismos.
Cuarto trimestre
Avance Cualitativo  de octubre 1 a 31 de diciembre 2022: Dentro de las acciones adelantadas por parte de la Ruta LGBTI que se materializan en la estrategia Casa Refugio se brindó atención al 100% de casos correspondiente a la población LGBTI, una de las principales poblaciones objetivo teniendo en cuenta que se evidencia que este grupo poblacional afronta después de los jovenes un alto índice de violencias en razon a la orientación sexual e identidad de genero, estos casos estan representadas en las siguientes cifras. (2) ingresos, (13) seguimientos, (2) nuevo hecho y (19) orientaciones, para un total de 35 personas atendidas, la atención fue realizada por una dupla psicojuridicas conformadas por una psicologa y un abogado quienes emiten el respectivo concepto de atención
</t>
  </si>
  <si>
    <t xml:space="preserve">Se está dando aplicación al enfoque diferencial poblacional, de derechos y de género para garantizar la atención integral, a partir de las caracterizaciones que dan cuenta de las particularidades y necesidades de la población atendida, particularmente adultos,con el fin de mejorar o potenciar los procesos de articulación con aquellas entidades distritales que cuenten con oferta de servicios o rutas de atención que cuenten con este enfoque y que les brinden las garantías a sus derechos para mitigar el riesgos y atender las vulnerabilidades que se encuentren. 
De acuerdo al marco de la Politica Publica LGBTI, se aplica el enfoque diferencial a fin de atender integralmente a las personas diversas que refieren violencias por su orientación sexual e identidad de genero, teniendo en cuenta esto desde la Dirección de Derechos Humanos se revisa todo aquel factor que permita establecer los factores de desigualdad para que a través de las decisiones de política se tomen las acciones tendientes a la transformación de realidades sociales.
De acuerdo al marco de la Politica Publica LGBTI, se aplica el enfoque diferencial a fin de atender integralmente a las personas diversas que refieren violencias por su orientación sexual e identidad de genero, teniendo en cuenta esto desde la Dirección de Derechos Humanos se revisa todo aquel factor que permita establecer los factores de desigualdad para que a través de las decisiones de política se tomen las acciones tendientes a la transformación de realidades sociales.
</t>
  </si>
  <si>
    <t xml:space="preserve">Avance Cualitativo  de 1 de enero 2022 a 31 de diciembre 2022: Dentro de las acciones adelantadas por parte de la Ruta LGBTI que se materializan en la estrategia Casa Refugio se brindó atención al 100% de casos correspondiente a la población LGBTI, una de las principales poblaciones objetivo teniendo en cuenta que se evidencia que este grupo poblacional afronta después de los jovenes un alto índice de violencias en razon a la orientación sexual e identidad de genero, estos casos estan representadas en las siguientes cifras. (21) ingresos, (51) seguimientos, (2) nuevo hecho y (46) orientaciones y (6) victimas las cuales no se pudo obtener contacto, para un total de 126 personas atendidas, la atención fue realizada por una dupla psicojuridicas conformadas por una psicologa y un abogado quienes emiten el respectivo concepto de atención.
</t>
  </si>
  <si>
    <t xml:space="preserve">Para el cuarto  trimestre vigencia 2022,  en el recurso ejecutado  en este avance cialitativo financiero,los $ 80.135.065,61 hacen referencia a las 35 antenciones  desde el sector LGTBI, el cual se bridó  atención especializada con el operador casa refugio con 2 ingresos a la casa, quien cuenta con entornos seguros que favorecen a la  integridad personal. se suma el talento humano que  conto con 4 colaboradores dos de estos con un 50% de disponibilidad en la atención que  brindan como duplas psico-jurídicos, ya que el otro 50% lo disponen para otra ruta del componente pyp, 2 componetes técnicos con un 50% de disponibilidad para la ruta LGTBI quienes desde los procesos de promoción y prevención  lograron cumplir la meta del segundo trimestre  en la atención a la población LGTBI, en el marco del proyecto 7787.
Para el primer trimestre vigencia 2022, el recurso ejecutado  en este avance cualitativo financiero $ 108.985.719,68 hacen referencia a las 32 antenciones  desde el sector LGTBI , el cual se bridarón (6)  atenciónes de ingresos especializada con el operador casa refugio quienl cuenta con entornos seguros que favorecen a la  integridad personal. se suma en este  el talento humano que  conto con 4 colaboradores dos de estos con un 50% de disponibilidad en la atención que  brindan como duplas psico-jurídicos, ya que el otro 50% lo disponen para otra ruta del componente pyp, 2 enlaces técnicos con un 100% de disponibilidad para la ruta LGTBI quienes desde los procesos de promoción y prevención  lograrón cumplir la meta del primer trimestre  en la atención a la población LGTBI, en el marco del proyecto 7787.
Para el segundo  trimestre vigencia 2022,  en el recurso ejecutado  en este avance cialitativo financiero,los $ 86.829.445,69. hacen referencia a las 17 antenciones  desde el sector LGTBI, el cual se bridó  atención especializada con el operador casa refugio quienl cuenta con entornos seguros que favorecen a la  integridad personal. se suma el talento humano que  conto con 4 colaboradores dos de estos con un 50% de disponibilidad en la atención que  brindan como duplas psico-jurídicos, ya que el otro 50% lo disponen para otra ruta del pyp, 2 componetes técnicos con un 100% de disponibilidad para la ruta LGTBI quienes desde los procesos de promoción y prevención  lograron cumplir la meta del segundo trimestre  en la atención a la población LGTBI, en el marco del proyecto 7787
</t>
  </si>
  <si>
    <t xml:space="preserve">
3.1.8 Documento técnico de Movilidad en el transporte público y sectores LGBTI
</t>
  </si>
  <si>
    <r>
      <t>Numero de dcumentos</t>
    </r>
    <r>
      <rPr>
        <strike/>
        <sz val="10"/>
        <color theme="1"/>
        <rFont val="Arial Narrow"/>
        <family val="2"/>
      </rPr>
      <t xml:space="preserve"> </t>
    </r>
    <r>
      <rPr>
        <sz val="10"/>
        <color theme="1"/>
        <rFont val="Arial Narrow"/>
        <family val="2"/>
      </rPr>
      <t>de movilidad en el transporte público y sector social LGBTI</t>
    </r>
  </si>
  <si>
    <t xml:space="preserve">Movilidad </t>
  </si>
  <si>
    <t>Secretaría de Movilidad</t>
  </si>
  <si>
    <t>El producto se realiza en el segundo semestre del año en curso, este tiene como fuente de información los resultados de la encuesta de ambientes laborales inclusivos, los resultados de la encuesta de movilidad y género (a cargo de la Dirección de Inteligencia para la movilidad) y la Encuesta a Sector LGBTI</t>
  </si>
  <si>
    <t>La DIM realizó un estudio para determinar la estrategia de reducción de gasto en el transporte, por lo que se contrató al Consorcio C&amp;M-Proyectamos 2020 para "Diseñar la estrategia técnica, financiera, jurídica e institucional para reducir las barreras de asequibilidad para acceder al Sistema Integrado de Transporte Público, con el fin de avanzar hacia la inclusión social y productiva de la población pobre y vulnerable de Bogotá". 
La Consultoría comenzó en el año 2020 y está enfocada en estructurar el esquema de tarifas diferenciales para poblaciones vulnerables.</t>
  </si>
  <si>
    <t>Derechos: A partir del reconocimiento del transporte público como servicio esencial, garante del acceso a derechos como la educación, el empleo, el desarrollo social y el bienestar humano, es propósito de este gobierno el implementar acciones que permitan reducir las barreras de acceso al Sistema Integrado de Transporte Público (SITP).
Población diferencial: Se realizó el esquema de tarifas diferenciales para poblaciones vulnerables, en el que hay un componente específico:
- La población LGBTI.
- Las minorías étnicas.
- La población con discapacidad.
- La población adulto mayor</t>
  </si>
  <si>
    <t>No se reporta avance cuantitavo, ni financiero, teniendo encuenta que la periodicidad de medicion del indicador del producto es anual.</t>
  </si>
  <si>
    <t>3.1.9 Promoción de espacios enmarcados en el pacto por una movilidad inlcuyente</t>
  </si>
  <si>
    <t>Número de espacios desarrollados en el marco del pacto por una movilidad inlcuyente</t>
  </si>
  <si>
    <t xml:space="preserve"> 1)Se realizo los días 28-29/04/2022 PACTO  POR LA MOVILIDAD INCLUYENTE EN LA TERMINAL DE TRANSPORTE  en el marco de la feria del pueblo la terminal de transporte donde se logro sensibilizar y que firmaran 33 en los dos días con colaboradores, funcionarios y personal al interior de la terminal de transportes del salitre.                                                                                                                                                                                                                                                 2)se realizo el dia 23/04/2022. feria de servicios para pp Juventud localidad de Ciudad bolivar, registro de Bicicleta,sensibilización pp LGBTI, pacto por llamar movilidad incluyente  LGBTI. donde firmaron 40 asistentes a la actividad.                                                                                                                                             3) Se realizo el dia 29-06-2022 PACTO POR LA MOVILIDAD INCLUYENTE, SCKETH TEATRAL PARA la movilidad incluyente Portal de la 80 localidad de Engativa con un total 22 perfonas firmantes( otras firmaron el pacto pero no desearon firmar la asistencia)</t>
  </si>
  <si>
    <t xml:space="preserve">En lo corrido del año se han realizado 5 pactos, así:
1. 23/04/2022: feria de servicios para pp Juventud localidad de Ciudad bolívar, registro de Bicicleta, sensibilización pp LGBTI, pacto por la movilidad incluyente LGBTI. con un total de 40 asistentes de los cuales 33 fueron mujeres y y 7 fueron hombre.
2. 28-29/04/2022: Pacto por la Movilidad Incluyente en la Terminal de Transporte, en el marco de la feria del pueblo con un total de 33 participantes de los cuales 21 fueron mujeres, 12 fueron hombres.
3. 29/06/2022: Pacto por la Movilidad Incluyente - Portal de la 80 localidad de Engativá, con un total de 22 participantes de los cuales 10 fueron mujeres y 12 hombre.
4. 09/08/2022: Acompañamiento en el campamento de juventud de la semana de juventud y firma del pacto LGBTI y jornada de sensibilización enfoque diferencial, con  la participación de 129 jóvenes (81 mujeres jóvenes y 48 hombres jóvenes).
5. 21/11/2022: Realizar pactos y  Sketch  por una movilidad incluyente portal de las americas </t>
  </si>
  <si>
    <t>Población diferencial: se trabajo desde el enfoque diferencial para la atención del sector social LGBTI, y con atención al lenguaje incluyente.</t>
  </si>
  <si>
    <t>El costo estimado se valida teniendo en cuenta el valor estimado del recurso humano que orienta la actividad.</t>
  </si>
  <si>
    <t xml:space="preserve">3.1.10 Diagnóstico, diseño, socialización e  implementación de una ruta de atención integral y acceso efectivo a la justicia a los servicios en Casas de Justicia. </t>
  </si>
  <si>
    <t>Porcentaje de avance en la etapas de la ruta de atención integral y acceso efectivo a los servicios en Casas de Justicia</t>
  </si>
  <si>
    <t>Seguridad, Convivencia y Justicia</t>
  </si>
  <si>
    <t>Secretaría de Seguridad</t>
  </si>
  <si>
    <t>En el primer trimestre del año, la Dirección de Acceso a la Justicia adelanto las siguientes acciones en marco del cumplimiento del producto Diagnóstico, diseño, socialización e  implementación de una ruta de atención integral y acceso efectivo a la justicia a los servicios en Casas de Justicia:
i) Participación en espacios relacionados con la política para sectores LGBTI, en aras de nutrir la estrategia a implementar por la Dirección de Acceso a la Justicia. Puntualmente se asistió a la Mesa de trabajo política pública de mujer y género, liderada por la Secretaria Distrital de la Mujer el día 24 de febrero.
ii) Se participó en el Taller de metodología para la Transversalización del enfoque poblacional, diferencial y de género el 3 de marzo.
iii) Se llevó a cabo una reunión con el aliado Partners para posible articulación en materia de formación  a servidores en materia de enfoque diferencial y de género. Esta sesión tuvo lugar el 3 de marzo.
iv) Se estableció como compromiso realizar un diagnóstico de población LGBTI y población víctima de trata para la formulación de estrategias de atención diferenciado. Este compromiso se estableció en el marco de una reunión con la Secretaria Distrital de Planeación el 11 de marzo.
v) Se asistió al evento de socialización de resultados de la investigación sobre violencias a población LGBTIQ+ el  23 de marzo.
v) Se llevó a cabo el tercer comité técnico del convenio con la Oficina de Naciones Unidas Contra la Droga y el Delito en el cual se abordaron temas relacionados con la población LGTBI. Este comité tuvo lugar el 28 de marzo en las instalaciones de la Dirección de Acceso a la Justicia.
Durante el segundo trimestre se identifican los siguientes avances:
1. En relación con el avance de las acciones del Convenio 1712 de 2021, cuyo objeto es “Aunar esfuerzos técnicos, humanos, administrativos y financieros entre la Secretaría Distrital de Seguridad, Convivencia y Justicia y la Oficina de Naciones Unidas contra la Droga y el Delito para fortalecer las capacidades institucionales en (i) convivencia y seguridad ciudadana y (ii) en la garantía de derechos sectores sociales LGBTI a través de las casas de justicia en Bogotá D.C.”:
• Realización de 2 Comités Técnicos, el 29 de abril y el 26 de mayo en los cuales se hizo la revisión de los instrumentos metodológicos a aplicar en el marco de las mesas interinstitucionales los grupos comunitarios y las encuestas de Casas de Justicia y se hizo revisión conjunta del avance de actividades desarrolladas para el logro de los productos establecidos en el Convenio.
• Se llevaron a cabo dos reuniones adicionales a las de Comité Técnico, una el 20 de mayo, para socializar las observaciones sobre las herramientas, metodologías y acciones previas a la formación y capacitación que se hará en el marco del Convenio; se ajustaron algunas fechas y detalles de las herramientas, así como, algunas responsabilidades en torno a la socialización y convocatoria. La otra reunión tuvo lugar el 28 de junio, y, en ella, se hizo revisión de los avances en cuanto a los elementos de los puntos
1) Diagnóstico sobre barreras de Acceso a la Justicia
2) Curso virtual sobre transformación e imaginarios
3) Estrategia de difusión de las rutas y servicios de las Casas de Justicia para la población LGTBI.
• Se socializó el alcance de las acciones del Convenio con los y las referentes de las Casas de Justicia, en reunión realizada el 27 de mayo.
• Se implementaron las gestiones comunicativas y logísticas propias de las actividades del convenio, así como las relacionadas con la información sobre el sobre campus virtual, para consolidar en la plataforma correspondiente el curso virtual “Trasformación de imaginarios en funcionarios y funcionarias del Distrito” establecido como producto del Convenio.
2. Se implementó, como una estrategia de visibilización y reconocimiento de la comunidad LGTBI, la Galería de la Diversidad Sexual, con la cual se realiza un trabajo de acercamiento a las experiencias de esta población que se hacen visibles a través de imágenes expuestas en diferentes jornadas de Acceso a la Justicia.  Para este trimestre, la Galería estuvo acompañando cinco de estas jornadas en las localidades de Chapinero, Tunjuelito, Santa Fe y Los Mártires.
3. Participación en la jornada del 25 de abril contra la discriminación, convocada por la Dirección de Diversidad Sexual de la Secretaría Distrital de Planeación, para proyectar el trabajo interinstitucional hacia el cumplimiento de la Política Pública LGBTI.
4. Realización de visitas diagnósticas acerca de la transversalización de los enfoques poblacionales diferenciales en las Casas de Justicia. En este trimestre se visitaron las Casas de Justicia de Ciudad Bolívar, San Cristóbal, Bosa, Fontibón y Kennedy.</t>
  </si>
  <si>
    <t>El porcentaje reportado en el avance cuantitativo se refiere al porcentaje estimado con relación al producto. 36% de 20% programado.
Para el cierre del año 2022, y, en clave de los dos productos a los que refiere la meta, se adelantó lo siguiente:
1. Documento Diagnóstico de barreras para las personas con Orientación Sexual e Identidad de Género Diversa en las Casas de Justicia de Bogotá:
En el marco del convenio 1712, suscrito entre la SDSCJ y la UNODC, la DAJ realizó acompañamiento, revisión y retroalimentación al documento Diagnóstico de barreras para las personas con Orientación Sexual e Identidad de Género Diversa en las Casas de Justicia de Bogotá. Asimismo, se participó de los comités técnicos del Convenio 1712, para el seguimiento al avance de la consolidación del diagnóstico y aprobación del mismo.
Adicionalmente,  el equipo de poblaciones y enfoques de la Dirección de Acceso a la Justicia, implementó mesas de trabajo con los sectores sociales LGBTI, en Mártires y Ciudad Bolívar, para la recolección de información que permita completar y alimentar el documento diagnóstico producido por UNODC.
Por último, se llevó a cabo la presentación y socialización de resultados de documento final de Diagnóstico de barreras para las personas con Orientación Sexual e Identidad de Género Diversa en las Casas de Justicia de Bogotá. Este contó con la participación de sociedad civil, entidades como las Secretarías de Planeación e Integración Social y de Seguridad, Convivencia y Justicia.
2. Estrategia para la transversalización de los enfoques diferencial- poblacional, de género y territorial en los servicios de la Dirección de Acceso a la Justicia:
Se realizó la entrega del documento final de la Estrategia para la Transversalización de los Enfoques Diferencial- Poblacional, de Género y Territorial en los servicios de la Dirección de Acceso a la Justicia que contempla acciones diferenciales para brindar la atención y orientación pertinente a personas en situación de vulnerabilidad o riesgo, incluyendo personas de sectores LGBTI. Aunado a lo anterior se realizaron socializaciones de esta estrategia al interior de la DAJ.
Así mismo, en dicha estrategia, se consolidó el capítulo poblacional para personas de sectores LGBTI que cuenta con acciones especificas para esta población, buscando la reducción de barreras de acceso a la justicia y la mejora en la atención que se les brinda en los servicios de la DAJ.
Con marco en lo planteado desde la referida Estrategia, se realizaron las siguientes acciones:
• Implementación de mesas de trabajo con los sectores sociales LGBTI sobre acceso a la justicia, para la transversalización del enfoque diferencial y de DD. HH, en la localidad de Ciudad Bolívar.
• Desarrollo del documento de sistematización de la Escuela de Capacidades (acción del capítulo poblacional) sobre el acceso a la justicia con sectores sociales LGBTI, realizada en la Localidad de Mártires durante el mes de septiembre de 2022.
• Acompañamiento, revisión y retroalimentación del curso de formación virtual para la atención con enfoque diferencial a las personas de los sectores sociales LGBTI en las Casas de Justicia. Este curso será implementado al interior de la DAJ en 2023.
• Socialización del documento de Lineamientos de atención sociojurídica para los sectores sociales LGBTI, de la Secretaría Distrital de Planeación, con equipo de Estrategia de facilitadores de la Dirección de Acceso a la Justicia.</t>
  </si>
  <si>
    <t xml:space="preserve">Transversalización del enfoque diferencial, poblacional y de género en la prestación de servicios de acceso a la justicia
"Durante el trimestre, se avanzó en el rastreo de la transversalización de los enfoques poblacional, diferencial de género y territorial en las Casas de Justicia, haciendo visitas diagnósticas en las que se generó, junto con referentes, un panorama sobre cómo se están adelantando acciones hacia una perspectiva inclusiva, de cuidado y respeto por las diferencias y particularidades de los y las usuarias.
Así mismo, se identificaron las necesidades en aras de reducir las barreras de acceso para algunas poblaciones, como las personas con discapacidad, en temas de la movilidad al interior de las Casas de Justicia, la ausencia de señalización suficiente en braille, la no disponibilidad de interpretación en Lengua de Señas Colombiana, así como también sobre algunas dificultades para la implementación efectiva de la Ruta mujer.
Además, se avanzó en el reconocimiento del territorio rural del Sumapaz y la identificación de posibles acciones articuladas con otras entidades para fortalecer y potencializar los procesos de mujeres y personas diversas, que están en la vía de redes de apoyo y cuidado y de justicia comunitaria.
También, mediante el ejercicio de la Galería de la diversidad sexual se generaron oportunidades de sensibilización en el espacio público, así como se socializó información sobre líneas de atención a violencias basadas en género o en razón de orientaciones sexuales diversas.  
Sumado a lo anterior,  las acciones desarrolladas en el marco del convenio con UNDOC se llevan a cabo desde un enfoque diferencial y territorial, toda vez que las mismas en su desarrollo toman en cuenta las diferentes características que adquiere  el acceso a la justicia en cada territorio de la ciduad."
"Durante el trimestre, se avanzó en el rastreo de la transversalización de los enfoques poblacional, diferencial de género y territorial en las Casas de Justicia, haciendo visitas diagnósticas en las que se generó, junto con referentes, un panorama sobre cómo se están adelantando acciones hacia una perspectiva inclusiva, de cuidado y respeto por las diferencias y particularidades de los y las usuarias.
Así mismo, se identificaron las necesidades en aras de reducir las barreras de acceso para algunas poblaciones, como las personas con discapacidad, en temas de la movilidad al interior de las Casas de Justicia, la ausencia de señalización suficiente en braille, la no disponibilidad de interpretación en Lengua de Señas Colombiana, así como también sobre algunas dificultades para la implementación efectiva de la Ruta mujer.
Además, se avanzó en el reconocimiento del territorio rural del Sumapaz y la identificación de posibles acciones articuladas con otras entidades para fortalecer y potencializar los procesos de mujeres y personas diversas, que están en la vía de redes de apoyo y cuidado y de justicia comunitaria.
También, mediante el ejercicio de la Galería de la diversidad sexual se generaron oportunidades de sensibilización en el espacio público, así como se socializó información sobre líneas de atención a violencias basadas en género o en razón de orientaciones sexuales diversas.  
Sumado a lo anterior,  las acciones desarrolladas en el marco del convenio con UNDOC se llevan a cabo desde un enfoque diferencial y territorial, toda vez que las mismas en su desarrollo toman en cuenta las diferentes características que adquiere  el acceso a la justicia en cada territorio de la ciduad."
"Durante el trimestre, se avanzó en el rastreo de la transversalización de los enfoques poblacional, diferencial de género y territorial en las Casas de Justicia, haciendo visitas diagnósticas en las que se generó, junto con referentes, un panorama sobre cómo se están adelantando acciones hacia una perspectiva inclusiva, de cuidado y respeto por las diferencias y particularidades de los y las usuarias.
Así mismo, se identificaron las necesidades en aras de reducir las barreras de acceso para algunas poblaciones, como las personas con discapacidad, en temas de la movilidad al interior de las Casas de Justicia, la ausencia de señalización suficiente en braille, la no disponibilidad de interpretación en Lengua de Señas Colombiana, así como también sobre algunas dificultades para la implementación efectiva de la Ruta mujer.
Además, se avanzó en el reconocimiento del territorio rural del Sumapaz y la identificación de posibles acciones articuladas con otras entidades para fortalecer y potencializar los procesos de mujeres y personas diversas, que están en la vía de redes de apoyo y cuidado y de justicia comunitaria.
También, mediante el ejercicio de la Galería de la diversidad sexual se generaron oportunidades de sensibilización en el espacio público, así como se socializó información sobre líneas de atención a violencias basadas en género o en razón de orientaciones sexuales diversas.  
Sumado a lo anterior,  las acciones desarrolladas en el marco del convenio con UNDOC se llevan a cabo desde un enfoque diferencial y territorial, toda vez que las mismas en su desarrollo toman en cuenta las diferentes características que adquiere  el acceso a la justicia en cada territorio de la ciduad."
</t>
  </si>
  <si>
    <t>Enfoque de DDHH: con el desarrollo de las acciones implementadas en este trimestre, se crean las condiciones  para que las personas de los sectores LGBTI ejerzan plenamente su derecho al acceso a la justicia sin que su identidad de género u orientación sexual sean usadas como condición para su discriminación o exclusión.
Enfoque de género: el avance de los productos objeto de esta meta, da respuesta al reconocimiento de las condiciones de desigualdad del grupo poblacional LGBTI, en términos del ejercicio, reconocimiento y garantía de los derechos, generando acciones específicas para garantizar su acceso a la justicia en términos de igualdad de oportunidad a los servicios prestados por la DAJ. 
Enfoque territorial: Las acciones diseñadas y ejecutadas con personas de los sectores sociales LGBTI, en localidades como Mártires y Ciudad Bolívar, se desarrollan con la comprensión que los territorios tienen características particulares que ameritan esfuerzos de diversos sectores para lograr políticas diferenciadas y contextualizadas, así como acciones diferenciales que aborden las necesidades y características de las construcciones simbólicas que se dan en los territorios. 
2. Estrategia de transversalización de enfoques:
* Versión final del documento "Estrategia para la transversalización de los enfoques diferencial- poblacional, de género y territorial en los servicios de la Dirección de Acceso a la Justicia"
* Capítulo poblacional LGTBI.
* Listados de asistencia mesas de trabajo en Ciudad Bolívar.
* Listado de asistencia sencibilizacion sobre lineamientos de atención sociojurídica para personas de los sectores LGTBI</t>
  </si>
  <si>
    <t>El costeo para este trimestre no inlcuye recursos del Convenio 1712 de 2021;  ya que,  en este periodo de tiempo, no se realizaron desembolsos sobre ese paricular.</t>
  </si>
  <si>
    <t>3.1.11 Plan de trabajo dirigido a sensibilizar y promover los derechos y la eliminación de las violencias en contra de las personas de los sectores LGBTI en la Cárcel Distrital de Varones y Anexo de Mujeres CDVAM.</t>
  </si>
  <si>
    <t>Porcentaje de personas de los sectores LGBTI y población privada de la libertad que participan en el plan de trabajo de sensibilización y promoción.</t>
  </si>
  <si>
    <t>En el primer trimestre del año 2022, la Cárcel Distrital  de Varones y anexo de Mujeres adelantó las siguientes acciones enfocadas a la promoción de la sana convivencia, la no discriminación, el respeto por las diferencias sexuales, el reconocimiento de derechos desde el tratamiento con enfoque diferencial y la sensibilización a las personas privadas de la libertad para la inclusión y el reconocimiento de la otredad sexual:  
Seis (6) talleres para la convivencia sin discriminación,
Dos (2) talleres para la población LGTBI,
Actualización mensual del censo poblacional LGTBI
Una conferencia Virtual para la Secretaria de Seguridad Convivencia y Justicia el 9 de marzo en  el marco de la semana de género “Enfoque Diferencial de Género, una puesta retrospectiva del tema y su diálogo con un marco de derechos” Nolberto Olaya Santos Antropólogo atención Integral.
Acciones de servicios de Atención Integral para la satisfacción de necesidades especiales a población LGTBI.
Atención para verificación  de red de apoyo a personas Trans.
EL total de la población LGBTI que actualmente se encuentra en la Cárcel es de 19 PPL de los cuales participan los 19 PPL.
Como aspectos positivos de impacto, se reconoce la asimilación de contenidos, la disposición a reconocer falencias convivenciales y las proyecciones de mejoramiento en la convivencia intramural. Las razones que fundamentan nuestras capacitaciones se desprenden del hecho de afectación que se genera en la convivencia forzosa y disímil en condiciones de reclusión, desde las imposiciones, el tener que aceptar formas de convivencia no escogidas y la de propiciar un espacio sano, ameno de solidaridad más orgánica donde las diferencias sean un recurso de crecimiento individual y grupal y no un motivo para las confrontaciones. Los aspectos relevantes están en relación con las normas sociales, las normas legales, los derechos humanos, los valores de convivencia, el respeto a la Otredad y la convivencia en espacios cerrados.</t>
  </si>
  <si>
    <t>Durante este trimestre se identificaron 141 personas de los sectores LGBTI  a quienes se les adelanto acciones enfocadas a la promoción de la sana convivencia, la no discriminación, el respeto por las diferencias sexuales, el reconocimiento de derechos desde el tratamiento con enfoque diferencial y la sensibilización a las personas privadas de la libertad para la inclusión
En el cuarto trimestre de 2022 se realizaron por parte del Área de Antropología Dos talleres de capacitación y sensibilización sobre las conceptualizaciones, la normatividad, el tratamiento con enfoque diferencial y los valores desde la Antropología axiológica y Dos talleres para la No discriminación a población conjunta homo y heterosexuales enfocados al reconocimiento de la Otredad sexual, al respeto a las diversidades y a la erradicación de las violencias por orientación e identidad sexual. se llevaron a cabo Dos (2) talleres en acciones afirmativas enfocados al reconocimiento de la orientación e identidad sexual y la eliminación de las violencias contra la población LGTBI.
Se han realizado seis sesiones de formación, entre las que se ha incluido tanto herramientas técnicas sobre los formatos radiales como recursos de educación.
El 50% reportado se refiere a la meta producto planificada para el 2022, sobre la participación de la población LGBTI en en el plan de trabajo de la  Cárcel Distrital para la promoción y la sensibilización sobre el tema. 
En la perspectiva del desarrollo de la política Pública LGTBI y la satisfacción de las metas establecidas para la vigencia 2022 y en consecuencia con la ejecución de acciones afirmativas, talleres, programas y acciones de sensibilización y capacitación, orientadas al desarrollo de cumplimiento del producto, el área de Atención Integral Básica con el apoyo de los profesionales de Antropología y Trabajo Social han desarrollado talleres participativos del sector de población LGTBI en el ultimo trimestre de 2022. Los impactos esperados cumplieron con las expectativas toda vez que se generan mejores ambientes de interrelación, reconocimiento y respeto por la Otredad sexual y una convivencia intra mural más armónica. 
Se logró la participación de 150 personas privadas de la libertad en las siguientes actividades y /o talleres: Dos talleres de capacitación y sensibilización sobre las conceptualizaciones, la normatividad, el tratamiento con enfoque diferencial y los valores desde la Antropología axiológica y Dos talleres para la No discriminación a población conjunta homo y heterosexuales enfocados al reconocimiento de la Otredad sexual, al respeto a las diversidades y a la erradicación de las violencias por orientación e identidad sexual, Dos (2) talleres en acciones afirmativas enfocados al reconocimiento de la orientación e identidad sexual y la eliminación de las violencias contra la población LGTBI.</t>
  </si>
  <si>
    <t>Se realiza una sesión de sensibilización y capacitación con el tema de convivencia sin discriminación. El objetivo es sensibilizar a las personas privadas de la libertad sobre las conveniencias de desarrollar una convivencia armónica, respetuosa, dentro de los valores de reconocimiento a las diferencias y a la expresión particular y desarrollar, en consecuencia, prácticas de armonía convivencial. En tal sentido se recrean aspectos normativos, axiológicos, pedagógicos y Antropológicos que recogen las maneras de convivir, de interactuar, de entender al Otro y reconocerlo, y de proponer nuevas maneras de entendimiento.
Como aspectos positivos de impacto, se reconoce la asimilación de contenidos, la disposición a reconocer falencias convivenciales y las proyecciones de mejoramiento en la convivencia intramural. Las razones que fundamentan nuestras capacitaciones se desprenden del hecho de afectación que se genera en la convivencia forzosa y disímil en condiciones de reclusión, desde las imposiciones, el tener que aceptar formas de convivencia no escogidas y la de propiciar un espacio sano, ameno de solidaridad más orgánica donde las diferencias sean un recurso de crecimiento individual y grupal y no un motivo para las confrontaciones. Los aspectos relevantes están en relación con las normas sociales, las normas legales, los derechos humanos, los valores de convivencia, el respeto a la Otredad y la convivencia en espacios cerrados. Se espera que los contenidos sean de gran incidencia en los complejos espacios de interacción carcelaria
El objetivo es sensibilizar a las personas privadas de la libertad sobre las conveniencias de desarrollar una convivencia armónica, respetuosa, dentro de los valores de reconocimiento a las diferencias y a la expresión particular y desarrollar, en consecuencia, prácticas de armonía convivencial. En tal sentido se recrean aspectos normativos, axiológicos, pedagógicos y Antropológicos que recogen las maneras de convivir, de interactuar, de entender al Otro y reconocerlo, y de proponer nuevas maneras de entendimiento.</t>
  </si>
  <si>
    <t>El objetivo es sensibilizar a las personas privadas de la libertad sobre las conveniencias de desarrollar una convivencia armónica, respetuosa, dentro de los valores de reconocimiento a las diferencias y a la expresión particular y desarrollar, en consecuencia, prácticas de armonía convivencial. En tal sentido se recrean aspectos normativos, axiológicos, pedagógicos y Antropológicos que recogen las maneras de convivir, de interactuar, de entender al Otro y reconocerlo, y de proponer nuevas maneras de entendimiento.</t>
  </si>
  <si>
    <t xml:space="preserve"> Los recursos son derivados del proyecto 7765 "Mejoramiento y protección de derechos de la población privada de la libertad en Bogotá"
Es importante aclarar que el pago de los recursos del mes de diciembre de 2022 no se ha efectuado ya que Hacienda permite radicación y pago de las mismas a partir del 20/01/2023.</t>
  </si>
  <si>
    <t>3.1.12 Encuentros bienales sobre libertad de religión y experiencias exitosas con personas de los sectores LGBTI</t>
  </si>
  <si>
    <t>Número de encuentros bienales sobre libertad de religión y experiencias exitosas con personas de los sectores LGBTI</t>
  </si>
  <si>
    <t>Se precisa que por temas de agenda de festival de la igualdad no se incluyo el evento denominado Encuentros bienales sobre libertad de religión y experiencias exitosas con personas de los sectores LGBTI, para tal in este evento sera realizado en el mes de septiembre de 2022 y reportado en el trimestre correspondiente.</t>
  </si>
  <si>
    <t xml:space="preserve">A fin de realizar la actividad denominada "encuentro bienal" se articulo institucionalmente con la Subdirección para asuntos religiosos de la Secretaría de Gobierno en lo relacionado a el tema para el año 2022, posteriormente se vincularon los representantes de la Iglesia Metodista, la iglesia Presbiteriana y la Fundación Sergio Urrego con quien se realizó una reunión de planeación del evento; toda vez que fue realizado en la CUN, el programa de Derecho de la Universidad realizó el préstamo del salón, la logística y se contó con la participación de la facultad.
El encuentro bienal se realizó el día 2 de noviembre de 2022, en el Auditorio Corporación Unificada Nacional de Educación Superior- CUN,  Evento realizado bajo la coordinación de la Dirección de DDHH y la subdirección de asuntos religiosos de la Secretaría Distrital de Gobierno -SDG-. en las instalaciones de la CUN, es importante mencionar que este encuentro contó con la participación de la Iglesia Metodista, la Iglesia Presbiteriana y la Fundación Sergio Urrego, el espacio de encuentro giró en torno a las preguntas orientadoras que mezclaron temas de diversidad y familia, religión y discriminación y el papel de la religión como transformadora de imaginarios en torno a al apropiación de la orientación sexual e identidad de género.con la asistencia de 47 participantes invitados al evento.
</t>
  </si>
  <si>
    <t xml:space="preserve">Se está dando aplicación al enfoque diferencial poblacional, de derechos y de género para garantizar la atención integral, a partir de las caracterizaciones que dan cuenta de las particularidades y necesidades de la población atendida, particularmente adultos,con el fin de mejorar o potenciar los procesos de articulación con aquellas entidades distritales que cuenten con oferta de servicios o rutas de atención que cuenten con este enfoque y que les brinden las garantías a sus derechos para mitigar el riesgos y atender las vulnerabilidades que se encuentren. 
</t>
  </si>
  <si>
    <t>Para el cuarto trimestre vigencia 2022, en el recurso ejecutado en este avance cualitativo financiero, los $ 21.000.000 hacen referencia a los honorarios del líder enlace de la ruta política LGTBI, el cual se bridó al 100% de la disponibilidad quien promulga entornos seguros que favorecen a la integridad personal. desde los procesos de promoción y prevención se logra cumplir la meta y el objetivo para el cuarto trimestre en la atención a la población LGTBI, en el marco del proyecto 7787</t>
  </si>
  <si>
    <t>3.1.13 Redes comunitarias y familiares de cuidado y prevención de violencias contra personas de las colectividades LGBTI en los ámbitos público y privado y ejercidas por agentes estatales, sociales, familiares, civiles</t>
  </si>
  <si>
    <t>Número de Redes Comunitarias Construidas</t>
  </si>
  <si>
    <t>En el marco de la conformación de las redes cuidadanas previstas para el año en vigencia, el equipo de gestores vigías LGBTI, por medio del trabajo desarrollado en los territorios de la ciudad, ha identificado población con la cual es posible trabajar alrededor del tema según las necesidades de las mismas, las cuales varian de acuerdo a sus contextos y realidades sociales.
En ese sentido, desde el acompañamiento a los espacios de participación local y  a algunas organziaciones sociales, se ha presentado la propuesta de crear redes cuidadanas que trabajen a favor del cuidado, la solidaridad y la preservación de la vida de las personas que conforman este grupo y su entorno. Así las cosas, la oferta se ha socializado a grupos de mujeres Transgénero, hombres que ejercen actividades sexuales pagas y población LGBTI en general, con quienes se ha conversado sobre la posibilidad de desarrollar  la escuela de habilidades y prevención del delito en el marco de estas redes cuidadanas.
En relación con lo anterior, es importante decir que el trabajo de conformación de red cuidadana se ha adelantado especialmente con los hombres de la organización social Boys Terraza, quienes ejercen actividades sexuales pagadas y en el mes de febrero y marzo se adelantaron conversaciones para retomar el trabajo llevado a cabo el año pasado y avanzar en la conformación de la red, la cual recoge las necesidades que tienen los mismos en términos de seguridad.
Por último, es importante decir que, por medio del trabajo desarrollado por parte de los gestores Vigía LGBTI asignados a la zona centro y quienes vienen trabajando con la red de afecto del CAIDS Centro, se espera que las personas que están participando de este espacio se sumen a la conformación de una red cuidadana, la cual se concretará en el segundo trimestre del año.
"Uno de los principales aspectos a resaltar es que se ha logrado que la oferta de la SDSCJ contemple la necesidad de crear redes de cuidado que fortalezca la seguridad y la convivencia de la población LGBTI en pro de las necesidades de este grupo poblacional bajo un enfoque diferencial y la distinción propia de las violencias vividas por esta comunidad. Así, el proceso de fortalecimiento de esta red de cuidado ha permitido acompañar y empoderar a las personas de este grupo poblacional para ser sujetas activas en acciones comunitarias de prevención de violencias, cuidado de su integridad física y su vida y promoción de denuncia de hechos delictivos y/o violentos de los cuales pueden ser víctimas. 
A la fecha hemos creado 1 red de cuidado con población LBTIQ+ en la localidad de los Mártires. De igual manera se logra hacer acercamiento a una de las redes de cuidado para iniciar proceso de fortalecimiento en prevención de diferentes tipos de violencias, hechos delincuenciales y comportamientos contrarios a la convivencia."</t>
  </si>
  <si>
    <t xml:space="preserve">El reporte cuantitativo se reporta con base en la meta de producto planificada en la política. Dos (2) redes comunitarias y familiares del cuidado.
Se articuló la creación de una (1) red de cuidado en Ciudad Bolívar con mujeres trans para la generación de procesos comunitarios que promuevan la seguridad y la convivencia. También, como parte de los compromisos que apuntan a la reconciliación de las instituciones con los sectores sociales LGBTI, durante el último trimestre se completó la formación de seiscientos setenta y cuatro (674) policías de la MEBOG; buscando así una atención adecuada que contemple el enfoque poblacional diferencial y de género y que les de las herramientas suficientes para abordar distintas problemáticas que se presentan en el espacio público, reduciendo situaciones de violencia y posible revictimización. </t>
  </si>
  <si>
    <t xml:space="preserve">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t>
  </si>
  <si>
    <t xml:space="preserve">Se contrató en octubre un apoyo, y los contratos tuvieron adición y/o prórrorga </t>
  </si>
  <si>
    <t>3.1.14 Estrategia Vigía LGBTI ejecutada desde el sector seguridad,en la dirección de Prevención y Cultura Ciudadana.  con el propósito de articular acciones institucionales y generar procesos comunitarios e institucionales que prevengan y orienten acciones de violencia contra personas y organizaciones sociales de los sectores LGBTI.</t>
  </si>
  <si>
    <t>Porcentaje de ejecución del Plan de acción de la Estrategia Vigía LGBTI para articular acciones institucionales y generar procesos comunitarios e institucionales que prevengan y orienten acciones de violencia contra personas y organizaciones sociales de los sectores LGBTI</t>
  </si>
  <si>
    <r>
      <t xml:space="preserve">En el marco de la implementación de la Estrategia Vigía LGBTI, en el primer trimestre del año se desarrolaron diferentes acciones, las cuales se relacionan a continuación:
Acompañamiento a espacios de participación local: El equipo de gestores participó en los diferentes espacios locales (mesas, comités y consejos consultivos), en los cuales socializó el objetivo de la Estrategia, así como las acciones que se desarrollan en los territorios, con el ánimo de articular acciones a nivel local  a favor de la vida y seguridad de las personas de los sectores LGBTI. En ese sentido, en el mes de febrero y marzo los gestores han venido aportando a la construcción de los planes de acción desde donde se desprenden las actividades a realizar en el año en vigencia y desde donde se aporta desde la misionalidad de la SDSCJ.
Jornadas de prevención y promoción de Denuncia: Teniendo en cuenta la necesidad de llevar información lúdica sobre las vilencias que se ejercen hacia las personas de los sectores LGBTI por su identidad de género y/u orientación sexual, el equipo de la Estrategia viene desarollando jornadas de prevención y promoción de denuncia, a través de una actividad denominada "Golosa Diversa", la cual permite tener un acercamiento a las categorias de la Política Pública,a así como reflexiones alrededor del respeto a la diversidad y la suma de aliados a la denuncia por situaciones de violencias y/ o discriminación.
En ese sentido, es importante decir que en el mes de febrero se llevaron a cabo 9 de estas jornadas, las cuales lograron impactar a 243 personas, mientras que en el mes de marzo se realizaron 11 jornadas que impactaron a 260 personas.
Participación en instancias Distritales: En el primer trimestre del año se participó en espacios de articulación Distrital como: Mesa de Casos Urgentes, Mesa Zesai y Sesión del Consejo Consultivo LGBTI. En los espacios se ha socializado la oferta de la Estrategia y las acciones que se desarrollan en el territorio a través del equipo Vigía LGBTI y en el mes de marzo se envío el I reporte de acciones desarrolladas en el marco del plan de acción de la Mesa Zesai, desde donde se ha trabajado alrededor del instrumento tipo encuesta a aplicar con personas que ejercen ASP.
Se adelantaron 73 jornadas de sensibilización a un total de 60 jóvenes beneficiarios de la estrategia RETO de la Secretaría Distrital de Integración Social, los cuales terminaron su proceso como agentes comunitarios de convivencia. Estas jornadas fueron realizadas en las localidades: San Cristóbal, Puente Aranda, Rafel Uribe Uribe y Tunjuelito. Así mismo, en la localidad de Usme se entregó información a 17 funcionarios de la Secretaría Distrital de Integración Social en prevención de discriminación por estereotipos de género y rutas de atención diversa con que cuentan entidades del Distrito. 
Se ha logrado que las personas sensibilizadas en la promoción de denuncia y prevención de delitos adquieran nuevos conocimientos acerca de sexualidad y género, eliminen los estereotipo e imaginarios negativos que existen alrededor de los sectores LGBTI, y que conozcan las rutas de denuncia antes diferentes delitos particularmente la discriminación. 
Durante este mes de junio se logró generar articulación interinstitucional para el acompañamiento a movilizaciones de sectores LGBTI (Marcha del Sur, Contra marcha y PRIDE). Adicionalmente se logró apoyar procesos de formación en derechos humanos a cien (100) policías de la Policía Metropolitana a través de una (1) jornada pedagógica, y en política pública LGBTI a través de cuatro (4) jornadas pedagógicas dirigidas a funcionarios y funcionarias de la Cárcel Distrital. Finalmente, es de destacar que se logró impactar a 510 estudiantes de colegios distritales en temas de prevención y violencias basadas en género desde el abordaje LGBTIQ.
</t>
    </r>
    <r>
      <rPr>
        <b/>
        <sz val="10"/>
        <rFont val="Arial Narrow"/>
        <family val="2"/>
      </rPr>
      <t xml:space="preserve">En resumen, en el trimestre se hicieron: 330 acciones diferenciadas de la siguiente manera: Acompañamiento a jornadas de sensibilización para guía a gestores territoriales y socialización de rutas del sector LGBTI 29 acciones. Informe de acciones articuladas para el sector LGBTI en los consejos Locales de Seguridad priorizados en las alertas 010 – 046, 8 acciones. Jornadas de sensibilización sobre estereotipo de imaginarios sobre los sectores LGBTI en puntos priorizados y/o por demanda, 128 acciones. Participación en la Mesa Intersectorial de diversidad Sexual, 17 acciones. Participar en los espacios de articulación local de temas LGBTI (mesa LGBTI - comité local LGBTI - consejos consultivos), 18 acciones. Sensibilizar sobre la importancia de la denuncia en los sectores LGBTI, 130 acciones. </t>
    </r>
    <r>
      <rPr>
        <sz val="10"/>
        <rFont val="Arial Narrow"/>
        <family val="2"/>
      </rPr>
      <t xml:space="preserve">
</t>
    </r>
  </si>
  <si>
    <t>Sobre el mismo porcentaje de avance d ela estrategia del vigia LGBTI, establacido en la meta de producto y sobre el detalle de la actividad, se sustenta el reporte cualitativo.
Para el cuarto trimestre se realizó Encuentro con las organizaciones sociales LGBTI en el Parque
Mundo Aventura con el objetivo de realizar actividades pedagógicas que posibilitara
que la ciudadanía conociera los servicios de las instituciones de orden Distrital con
la finalidad de impactar a lxs ciudadanxs que pertenecen o no, a los sectores sociales
LGBTI. En este sentido, se diseña una metodología desde la Estrategia Vigía LGBTI
que invita a la ciudadanía a trabajar en equipo, y a reconstruir las rutas de atención
de la PPLGBTI, de modo pedagógico.</t>
  </si>
  <si>
    <t xml:space="preserve">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Derechos: Las actividades realizadas desde el sector, estuvieron dirigidas a diferentes personas pertenecientes a distintos grupos poblacionales en la ciudad y con mayor énfasis en la población LGBTIQ con el fin de coadyuvar al restablecimiento de sus derechos y para evitar hechos victimizantes por medio de la sensibilizar a los ciudadanos como agentes propios de su desarrollo, brindando herramientas para empoderarse en el reconocimiento de sus propios derechos, socializando que los valores tienen a prevenir la violencia intrafamiliar y a mejorar las relaciones entre sus miembros.
Poblacional: En las actividades ejecutadas se logró impactar a personas en diferentes ciclos vitales, de distintos grupos poblacionales, que demarcan todos los sectores sociales promocionando a la equidad con acciones incluyentes. 
Territorial: Cada actividad realizada posibilitaba en la comunidad su empoderamiento para el reconocimiento de los tipos de violencia, las rutas de atención y las forma de cómo afrontar un hecho maltratante. 
</t>
  </si>
  <si>
    <t>Desde la Estrategia Vigía LGBTI se viene aplicando los diferentes enfoques para las personas de los sectores sociales LGBTI, comprendiendo que las personas de dichos sectores tienen diferentes experiencias y estructuras que posibilitan o no, que la ciudadanía acceda a una serie de derechos o que por el contrario tengan barreras para ingresar a un servicio social. Desde esta perspectiva, la Estrategia Vigía LGBTI tiene como objetivo aplicar el enfoque interseccional, el enfoque territorial y el enfoque derechos humanos, teniendo en cuenta, que dichos enfoques están contemplados en la Política Pública y que se necesita una serie de acciones específicas. Para el fortalecimiento de la cultura ciudadana, participación con seguridad con énfasis en la violencia de género se implementa el enfoque de derechos humanos basados en las normas y principios del derecho, orientado a la promoción y protección de los derechos, que ofrezca posibilidades de cambios culturales estructurales que conlleven el respeto de los derechos de personas y cuestionen la inevitabilidad de la violencia en las relaciones de género, por tanto se promueve el conocimiento de los Derechos a las comunidades abordadas, asimismo, se promueve y fomenta la denuncia como una herramienta fundamental para evidenciar las problemáticas y las líneas 123, y línea purpura. Desde un enfoque diferencial, a través de las actividades propuestas y descritas en el avance cualitativo, se busca generar un aumento de capacidades en el sector público, privado y la ciudadanía en general recociendo sus diferencias y diversidades, para la prevención y atención de las violencias. Todo esto a partir de la participación en espacios formativos entorno a la promoción de la igualdad de género en la ciudad, lenguaje incluyente y el derecho a una vida libre de violencias para la transformación de la cultura de discriminación, con el fin de fortalecer las capacidades ciudadanas hacia una cultura educativa de la no violencia. 
Se ha realizado un proceso de formación, capacitación y sensibilización con un aproximado de doscientos cincuenta  (250) uniformados de la Policía Nacional, en distintas estaciones de policía de la ciudad abordando los siguientes temas: derechos humanos, abordaje diferencial a personas de los sectores sociales LGBTI, comunicación asertiva y PPLGBTI. Actualmente se están realizando mesas de trabajo entre la SDSCJ y Derechos Humanos de la Policía para organizar acciones constantes en los diferentes CAI y cuadrantes que permita garantizar que el cuerpo uniformado tenga claro el enfoque diferencial a la hora de realizar cualquier procedimiento con personas que pertenezcan a los sectores sociales LGBTI, con un énfasis en el abordaje a población transgénero y población que realiza ASP.</t>
  </si>
  <si>
    <t>Se contrató en octubre un apoyo, y los contratos tuvieron adición y/o prórrorga  y DURANTE LA EJECUCION DE ESTE CONTRATO HUBO TERMINACION EN EL MES DE JUNIO Y UNA CESION EN EL MES DE MAYO</t>
  </si>
  <si>
    <t xml:space="preserve">3.1.15 Proceso de formación a miembros de la Policía, autoridades y operadores de seguridad, convivencia y justicia de Bogotá  en derechos humanos, Política Publica LGBTI, comunicación asertiva, enfoque de diversidad sexual y de género. </t>
  </si>
  <si>
    <t xml:space="preserve">Número de miembros de la Policía, autoridades y operadores de seguridad, convivencia y justicia formados  en derechos humanos, Política Pública LGBTI, comunicación asertiva, enfoque de diversidad sexual y de género. </t>
  </si>
  <si>
    <t xml:space="preserve">En ese sentido, desde el mes de febrero se han realizado reuniones de articulación con la profesional designada para este tema, con el ánimo de revisar la forma cómo debe desarrollarse el espacio, lo cual ha implicado la integración del equipo del código de convivencia de la SDSCJ, con quien también se viene trabajando alrededor de ello, para que, en medio de un ejercicio pedagógico y lúdico, los Policías de la ciudad tomen consciencia sobre la forma cómo proceden cuando se refieren y hacen solicitudes a las personas de los sectores LGBTI. De acuerdo con lo anterior, desde la Dirección de Diversidad Sexual se realizó una capacitación en temas de la Política Pública LGBTI, con el ánimo de revisar de forma conjunta las categorías que se han establecido desde la PP asociadas a identidad de género, orientación sexual, sexo, garantía de derechos, enfoque interseccional, entre otros. Este espacio, sirvió como insumo para la construcción del sketch por parte del Teatro Foro, quienes en la última semana de marzo hicieron el montaje alrededor de las violencias que se ejercen de parte de la Policía hacia estos sectores.
De igual forma, es importante decir que, conforme a diferentes testimonios y relatos de compañeros(as) de organizaciones, líderes y lideresas sociales, recogidos en medio de una reunión sostenida con ellas y ellos, los compañeros del equipo de Teatro foro avanzaron en el montaje de las situaciones a representar en medio de las jornadas de capacitación que se tienen proyectadas a realizar desde el mes de abril.
Durante el primer semestre 2022 el personal de la Policía Nacional se encontraba en el desarrollo de Plan Democracia, esto quiere decir que además de prestar el servicio público de policía, debía prestar una especial atención a los diferentes procesos electorales que se desarrollaron durante los meses de marzo, mayo y junio –elección de senadores y representantes a la cámara; primera y segunda vuelta presidencial–que implicaba la modificación de turnos, apoyos y tareas adicionales específicas. Debido a lo anterior, la posibilidad de desarrollar entrenamientos complementarios dirigidos al personal de la MEBOG durante este semestre fue casi inexistente. En segundo semestre de 2022 se espera celebrar un convenio con la Escuela de Policía Metropolitana de Bogotá con el fin de dar entrenamiento complementario al personal policial que presta el servicio de policía en la ciudad en los temas que son objeto de preocupación, así como en las temáticas que han sido priorizadas en los Conpes distritales. 
</t>
  </si>
  <si>
    <t xml:space="preserve">Sobre la meta del producto, el reporte cuantitativo acumulado se sustenta en el avance de la meta establecida para el producto d ela política que es la formación de miembros de policía, autoridades y operadores de seguridad, convivencia y justicia de Bogota. 197 formados en 2022.
Durante el trimestre se realizaron seis (6) jormadas de capacitación y sensibilización en Política Pública LGBTIQ+ en las que se trataron los siguientes temas:
- Marco Normativo y Jurisrudencia
- Política Pública LGBTIQ+ de Bogotá 
- Categorías de la Política Publica LGBTIQ+ 
- Recomendaciones para abordajes desde un enfoque diferencial </t>
  </si>
  <si>
    <t>Las acciones desarrolladas se enmarcan en los enfoques transversales dispuestos en el Plan Integral de Seguridad Ciudadana, Convivencia y Justicia.
El programa cuenta con la transversalización de los enfoques para su desarrollo metodológico.</t>
  </si>
  <si>
    <t>Contrato con adición y / prórroga y ejecución normal. CORRESPONDE A LA EJECUCIÓN DE 7 CONTRATOS QUE CONTRIBUYEN AL CUMPLIMIENTO DE TODOS LOS PRODUCTOS DE LA POLÍTICA</t>
  </si>
  <si>
    <t>3.2.1  Protocolo de Atención Integral a las Víctimas de Hostigamiento por Identidad de Género y Orientación Sexual en el sistema escolar ajustada y con mecanismos de seguimiento a su implementación en la totalidad de las Instituciones Educativas Distritales.</t>
  </si>
  <si>
    <t>Número de protocolos actualizados sobre Atención Integral a las Víctimas de Hostigamiento por Identidad de Género y Orientación Sexual en el sistema escolar y con mecanismos de seguimiento.</t>
  </si>
  <si>
    <t>Educación</t>
  </si>
  <si>
    <t>Secretaría de Educación</t>
  </si>
  <si>
    <t>3.2.2 Informes de atención y seguimiento en el marco de la ruta Atención Integral a las Víctimas de Hostigamiento por Identidad de Género y Orientación Sexual en el sistema escolar.</t>
  </si>
  <si>
    <t>Número de informes de atención y seguimiento en el marco de la ruta Atención Integral a las Víctimas de Hostigamiento por Identidad de Género y Orientación Sexual en el sistema escolar.</t>
  </si>
  <si>
    <t>Para el primer trimestre del 2022, se han registrado 10 casos por presunta situación de hostigamiento por orientación sexual, identidad y expresión de género en contra de estudiantes. Dentro de estos  1 corresponde a expresión de género, 1 identidad de género y 8 a orientación de género. Los mimos, han sido acompañados y se les ha garantizado el debido proceso en línea con la ruta de atención correspondiente para este tipo de casos
Para el segundo trimestre del 2022, se han registrado 29 casos por presunta situación de hostigamiento por orientación sexual, identidad y expresión de género en contra de estudiantes. Dentro de estos  2 corresponde a expresión de género, 5 identidad de género y 22 a orientación de sexual. Los mimos, han sido acompañados y se les ha garantizado el debido proceso en línea con la ruta de atención correspondiente para este tipo de casos</t>
  </si>
  <si>
    <t xml:space="preserve">Primer trimestre: se han registrado 10 casos por presunta situación de hostigamiento por orientación sexual, identidad y expresión de género en contra de estudiantes. Dentro de estos  1 corresponde a expresión de género, 1 identidad de género y 8 a orientación de género. Los mimos, han sido acompañados y se les ha garantizado el debido proceso en línea con la ruta de atención correspondiente para este tipo de casos.
Segundo trimestre: se han registrado 29 casos por presunta situación de hostigamiento por orientación sexual, identidad y expresión de género en contra de estudiantes. Dentro de estos  2 corresponde a expresión de género, 5 identidad de género y 22 a orientación de sexual. Los mimos, han sido acompañados y se les ha garantizado el debido proceso en línea con la ruta de atención correspondiente para este tipo de casos
Para el tercer trimestre de 2022 se han registrado 17 casos por presunta situación de hostigamiento por orientación sexual, identidad y expresión de género en contra de estudiantes. Dentro de estos los 17 se dan por hostigamiento por orientación de sexual. Los mismos, han sido acompañados y se les ha garantizado el debido proceso en línea con la ruta de atención correspondiente para este tipo de casos. </t>
  </si>
  <si>
    <t xml:space="preserve">El acompañamiento y seguimiento a las situaciones de presunto hostigamiento, se dan en el marco del enfoque de derechos, el enfoque de género y el enfoque diferencial LGBTI e, de manera que estos se vean reflejados tanto en las acciones desarrolladas por la estrategia RIO-P como en la SED. 
</t>
  </si>
  <si>
    <t xml:space="preserve">El acompañamiento y seguimiento a las situaciones de presunto hostigamiento, se dan en el marco del enfoque de derechos, el enfoque de género y el enfoque diferencial por orientación sexual e identidad de género, de manera que estos se vean reflejados tanto en las acciones desarrolladas por la estrategia RIO-P como en la SED. </t>
  </si>
  <si>
    <t xml:space="preserve">Recursos programados del Proyecto de Inversión "7643 Implementación del Programa integral de educación socioemocional, ciudadana y construcción de escuelas como territorios de paz en Bogotá D.C.", con los cuales se han cubierto los honorarios del equipo de profesionales que se encargan de implementar el producto mencionado. 
Recursos ejecutados en el primer trimestre del Proyecto de Inversión 7643: “Programa integral de educación socioemocional, ciudadana y escuelas como territorios de paz" con los cuales se han cubierto los honorarios del equipo de profesionales que se encargan de implementar el producto mencionado. </t>
  </si>
  <si>
    <t xml:space="preserve">3.2.3 Programa de formación permanente orientado a la transversalización del enfoque de la PPLGBTI en el ámbito escolar, dirigido a maestras, maestros, docentes orientadoras(es) y directivos docentes nombrados en propiedad en la Secretaria de Educación del Distrito Capital de Bogotá.
</t>
  </si>
  <si>
    <t>Número de programas de formación permanente orientados a la transversalización de los enfoques de la PPLGBTI en el ámbito escolar, dirigido a maestras, maestros, docentes orientadoras(es) y directivos docentes nombrados en propiedad en la SED</t>
  </si>
  <si>
    <t>Cuatrienal</t>
  </si>
  <si>
    <t>Con el propósito de contar con propuestas que den respuesta a esta línea temática se adelantó la convocatoria para la actualización del Banco de Oferentes de programas de formación permanente, allí se recibieron y valoraron dos propuestas, de las cuales se seleccionó una(1) para ser financiada, lo cual fue notificado a la entidad formadora y se le invitó a adelantar una reunión en aras de ajustar la propuesta con los aspectos requeridos para iniciar este proceso formativo en el segundo semestre del 2022.
En el mes de junio se adelantó la convocatoria de formación permanente 2022-II, de la cual hacia parte el programa "Escuelas plurales y diversas: tejiendo hilos diversos de convivencia" con 62 cupos, no obstante a pesar de la difusión de la convocatoria y la ampliación en tiempos, sólo se inscribieron 11 docentes de propiedad, razón por la cual se está revisando con la universidad la posibilidad de abrir nuevamente convocatoria a finales de julio y comienzos de agosto y, en caso de no lograr conformar el grupo, el programa deberá aplazarse para el 2023-I.</t>
  </si>
  <si>
    <t xml:space="preserve">Se solicitaron a entidades con experiencia en formación docente y en la PPLGBTI propuestas de formación permanente que incorporen y aporten a la transversalización en el contexto escolar de los enfoques 
propios de la Política Pública Distrital LGBTI, los cuales aportan a la visibilización y garantía de derechos, especialmente, de niñas, niños, adolescentes y jóvenes que se sientan y han sido discriminados por razones de género, orientación o identidad sexual.
Se seleccionó un programa de formación permanente  que conoce y busca aportar a que maestras y maestros conozcan o reconozcan los enfoques de la Política Pública Distrital LGBTI buscando fortalecer conocimientos y herramientas que les aporten a su transversalización en el contexto escolar en aras de aportar a la visibilización y garantía de derechos, especialmente, de niñas, niños, adolescentes y jóvenes que se sientan y han sido discriminados por razones de género, orientación o identidad sexual.
</t>
  </si>
  <si>
    <t>Se seleccionó un programa de formación permanente  que conoce y busca aportar a que maestras y maestros conozcan o reconozcan los enfoques de la Política Pública Distrital LGBTI buscando fortalecer conocimientos y herramientas que les aporten a su transversalización en el contexto escolar en aras de aportar a la visibilización y garantía de derechos, especialmente, de niñas, niños, adolescentes y jóvenes que se sientan y han sido discriminados por razones de género, orientación o identidad sexual.</t>
  </si>
  <si>
    <t>3.2.4 Instituciones Educativas Distritales que actualizan el manual de convivencia incorporando el enfoque diferencial por orientación sexual e identidad de género en cumplimiento de la normatividad vigente (legislación, jurisprudencia, bloque constitucionalidad, etc.) en particular la dirigida a garantizar los derechos de las personas de los sectores LGBTI (especial atención a la Ley Sergio Urrego).</t>
  </si>
  <si>
    <t>Número de Instituciones Educativas Distritales que actualizan el manual de convivencia incorporando el enfoque diferencial por orientación sexual e identidad de género.</t>
  </si>
  <si>
    <t xml:space="preserve">A corte 31 de marzo de 2022 la Dirección de Participación y Relaciones Interinstitucionales  con el apoyo de la Dirección de Inspección y Vigilancia desarrolló el primer encuentro de diálogo con las comunidades educativas acerca del documento de orientaciones para la actualización de los manuales de convivencia con enfoque de género, enfoque diferencial LGBTI y prácticas restaurativas, con la asistencia de  54 instituciones educativas El evento se realizó en las instalaciones del Centro de Memoria, Paz y Reconciliación con modalidad mixta, con la asistencia de 33 personas presenciales y 55 personas a través del enlace virtual de la aplicación TEAMS. En el mes de mayo se realizará el lanzamiento del documento, posteriormente los seminarios y priorización de las 20 IED para iniciar el acompañamiento en la actualización de manuales de convivencia.  
A corte 30 de junio de 2022 la Dirección de Participación y Relaciones Interinstitucionales realizó el lanzamiento del documento de Orientaciones para la Revisión, Fortalecimiento y Actualización de los Manuales de Convivencia hacia la incorporación del enfoque de género, enfoque diferencial LGBTI y prácticas restaurativas, con la asistencia de 27 instituciones educativas. El evento se realizó en las instalaciones del Centro de Memoria, Paz y Reconciliación con modalidad mixta, al cual asistieron directivas y profesionales de las direcciones locales de educación propiciando un conocimiento de la apuesta de acompañamiento a los planes y manuales de convivencia.                            De igual manera, se inicia el acompañamiento para la actualización de los manuales de convivencia en dos (2) instituciones educativas. En el colegio Salitre Suba se han realizado dos jornadas de acompañamiento, la primera en el mes de mayo y la segunda en el mes de junio, en las que se socializan las orientaciones y se sensibiliza a docentes y al grupo motor sobre el proceso de actualización a la luz de los enfoques de género y orientación sexual.                  En el colegio Antonio José Uribe se realiza la primera jornada de acompañamiento en la que se socializan las orientaciones y se define el cronograma de trabajo en el que se definen dos fechas de acompañamiento para el mes de julio.                           
</t>
  </si>
  <si>
    <t>Primer trimestre: A corte 31 de marzo de 2022 la Dirección de Participación y Relaciones Interinstitucionales  con el apoyo de la Dirección de Inspección y Vigilancia desarrolló el primer encuentro de diálogo con las comunidades educativas acerca del documento de orientaciones para la actualización de los manuales de convivencia con enfoque de género, enfoque diferencial LGBTI y prácticas restaurativas, con la asistencia de  54 instituciones educativas El evento se realizó en las instalaciones del Centro de Memoria, Paz y Reconciliación con modalidad mixta, con la asistencia de 33 personas presenciales y 55 personas a través del enlace virtual de la aplicación TEAMS. En el mes de mayo se realizará el lanzamiento del documento, posteriormente los seminarios y priorización de las 20 IED para iniciar el acompañamiento en la actualización de manuales de convivencia.  
Segundo trimestre: A corte 30 de junio de 2022 la Dirección de Participación y Relaciones Interinstitucionales realizó el lanzamiento del documento de Orientaciones para la Revisión, Fortalecimiento y Actualización de los Manuales de Convivencia hacia la incorporación del enfoque de género, enfoque diferencial LGBTI y prácticas restaurativas, con la asistencia de 27 instituciones educativas. El evento se realizó en las instalaciones del Centro de Memoria, Paz y Reconciliación con modalidad mixta, al cual asistieron directivas y profesionales de las direcciones locales de educación propiciando un conocimiento de la apuesta de acompañamiento a los planes y manuales de convivencia.                            De igual manera, se inicia el acompañamiento para la actualización de los manuales de convivencia en dos (2) instituciones educativas. En el colegio Salitre Suba se han realizado dos jornadas de acompañamiento, la primera en el mes de mayo y la segunda en el mes de junio, en las que se socializan las orientaciones y se sensibiliza a docentes y al grupo motor sobre el proceso de actualización a la luz de los enfoques de género y orientación sexual.                  En el colegio Antonio José Uribe se realiza la primera jornada de acompañamiento en la que se socializan las orientaciones y se define el cronograma de trabajo en el que se definen dos fechas de acompañamiento para el mes de julio.                           
Tercer trimestre: A corte 30 de septiembre 2022 la Dirección de Participación y Relaciones Interinstitucionales continúa el proceso de acompañamiento para la actualización de los manuales de convivencia en siete (7) instituciones educativas. En el colegio El Salitre de Suba se proyecta el cronograma para el acompañamiento con el grupo motor del colegio para el proceso de actualización del manual y se llevan a cabo los acompañamientos sobre enfoques diferenciales y enfoque de género en el mes de agosto y septiembre respectivamente. En el Colegio Técnico Palermo se realiza la proyección de cronograma para el acompañamiento con el equipo docente de la institución y se llevan a cabo los acompañamientos sobre enfoques diferenciales y enfoque de género en el mes de agosto y septiembre respectivamente. En el colegio Integrado José María Córdoba se realiza la proyección del cronograma de acompañamiento y se lleva a cabo la primera sesión de enfoques diferenciales en el mes de septiembre. En el colegio Antonio José Uribe se realiza un ajuste en el cronograma planteado inicialmente teniendo en cuenta el avance de la institución en el proceso de revisión del manual, el cual se realizó en el mes de agosto con el fin de definir los espacios de acompañamiento. En el colegio Luis Vargas Tejada se realiza la proyección del cronograma de acompañamiento y se lleva a cabo una sesión de enfoque de género durante el mes de agosto. En los colegios El Destino y Bravo Páez se avanza en la proyección del cronograma de acompañamiento con el comité de convivencia durante el mes de agosto. 
Cuarto trimestre: Para diciembre de 2022 la Dirección de Participación y Relaciones Interinstitucionales continúa el proceso de acompañamiento para la actualización de los manuales de convivencia a través de la implementación de la ruta de acompañamiento institucional, la cual se adelantó en diecisiete (17) colegios de la siguiente manera: En el colegio Integrado José María Córdoba se realiza el segundo acompañamiento sobre enfoque de género en el mes de octubre. En el colegio Antonio José Uribe, en el marco de la Red de Familias, se realiza el acompañamiento con las familias de la institución para la sensibilización sobre el enfoque de género y restaurativo en el ejercicio de actualización del manual de convivencia, este espacio se da en el mes de octubre.  En el colegio Bravo Páez se llevan a cabo dos acompañamientos con el equipo docente, una primera sesión en el mes de octubre sobre la importancia de incorporar los enfoques de género, el enfoque diferencial por OSIG y las prácticas restaurativas en el proceso de revisión y actualización del manual de convivencia, la segunda se llevó a cabo en el mes de noviembre en la cual se trabajó en torno a los enfoques diferenciales y la identificación de situaciones que afectan la convivencia escolar. En el colegio El Destino fue necesario realizar nuevos acuerdos para el acompañamiento para lo que se identificaron necesidades en el mes de octubre y se realiza acompañamiento con el equipo docente sobre la importancia de la incorporación de los enfoques en la revisión y actualización del manual de convivencia. En el colegio Bosanova se realiza el primer acompañamiento con el comité de convivencia indagando sobre los avances que han tenido en el proceso de revisión del manual de convivencia y contextualizando la importancia de avanzar en esta tarea a través del enfoque de género y diferencial por orientación sexual e identidad de género en el mes de octubre. En el colegio José Jaime Rojas se llevaron a cabo las sesiones de acompañamiento sobre enfoques diferenciales y enfoque de género en el mes de octubre. En la localidad de Sumapaz se realiza acompañamiento a las dos instituciones educativas de la siguiente manera: en el colegio Juan de la Cruz Varela se lleva a cabo el acompañamiento con el comité de convivencia, la sesión sobre enfoque de género se realiza en el mes de octubre; en el colegio Jaime Garzón el acompañamiento se realiza con el equipo docente de todas las sedes sobre enfoque de género en el mes de octubre. En el colegio Toberín se realiza una jornada de acompañamiento con el equipo docente a partir de la retroalimentación realizada por el equipo de la DPRI al ejercicio de diligenciamiento de la matriz RIA propuesta en el primer seminario de acompañamiento local sobre enfoque de género, en la que las y los docentes adelantan la identificación de situaciones que afectan la convivencia escolar y que están relacionadas con las violencias basadas en género.  En el colegio Atanasio Girardot se llevan a cabo dos sesiones de acompañamiento con el comité de convivencia, en la primera se realiza identificación de necesidades de trabajo sobre la normativa y la incorporación del enfoque de género y en la segunda se realiza el plan de trabajo para establecer espacios de acompañamiento con todo el equipo docente, estos espacios se desarrollan en el mes de octubre y noviembre respectivamente. En los colegios Monte verde, La Victoria, Hernando Duran Dussan y Menorah se realizan las jornadas de fortalecimiento sobre el enfoque de género y su incorporación en el manual de convivencia, estas sesiones se llevan a cabo durante los meses de septiembre y octubre. Estos colegios se suman a los colegios Luis Vargas Tejada, Colegio Técnico Palermo y el colegio El Salitre de Suba, en los cuales se llevaron a cabo los acompañamientos para el fortalecimiento de los manuales a través de la incorporación del enfoque de género en el tercer trimestre del 2022.</t>
  </si>
  <si>
    <t xml:space="preserve">El acompañamiento para la actualización de los manuales de convivencia  se realiza a colegios como institución Educativa, razón por la cual no se tienen datos en términos de implementación por enfoque, sin embargo, las orientaciones se han diseñado para fomentar la incorporación del enfoque de derechos, el enfoque de género y el enfoque diferencial LGBTI en el proceso de revisión y actualización de los manuales de convivencia, de manera que estos se vean reflejados tanto en el documento del manual como en las prácticas convivenciales dentro de las instituciones educativas. 
Las orientaciones se han diseñado para fomentar la incorporación del enfoque de derechos, el enfoque de género y el enfoque diferencial LGBTI en el proceso de revisión y actualización de los manuales de convivencia, de manera que estos se vean reflejados tanto en el documento del manual como en las prácticas convivenciales dentro de las instituciones educativas. 
</t>
  </si>
  <si>
    <t xml:space="preserve">Las orientaciones se han diseñado para fomentar la incorporación del enfoque de derechos, el enfoque de género y el enfoque diferencial LGBTI en el proceso de revisión y actualización de los manuales de convivencia, de manera que estos se vean reflejados tanto en los manuales de convivencia como en las prácticas convivenciales en las instituciones educativas. La ruta de acompañamiento institucional, se desarrolla a través de cinco sesiones-taller, las dos primeras desarrollan  los enfoques diferenciales, enfoque de género y enfoque diferencial por orientación sexual e identidad de género. En la primera sesión se abordan los enfoques diferenciales, en torno a la importancia de revisar y actualizar los manuales de convivencia teniendo en cuenta las múltiples diferencias y diversidades que convergen en la escuela, reconociendo como sujetos de especial protección a las personas según el ciclo de vida, la pertenencia étnica o racial, el género, la orientación sexual e identidad de género, la discapacidad y talentos especiales, estatus migratorio y víctimas del conflicto armado. A partir de este desarrollo conceptual y contextual se realiza una identificación de situaciones que afectan la convivencia escolar que son susceptibles de abordar a través de los enfoques diferenciales, con el fin de priorizar y proyectar acciones en el marco de la ruta integral de atención para la convivencia escolar; en la segunda sesión se aborda el enfoque de género y enfoque diferencial por orientación sexual e identidad de género, en este además de presentar reflexiones conceptuales alrededor de los enfoques se proyectan acciones para el proceso de revisión de manuales de convivencia. Los primeros acompañamientos realizados con las 17 instituciones corresponden a la incorporación del enfoque diferencial por orientación sexual e identidad de género. </t>
  </si>
  <si>
    <t xml:space="preserve">Recursos programados del Proyecto de Inversión "7643 Implementación del Programa integral de educación socioemocional, ciudadana y construcción de escuelas como territorios de paz en Bogotá D.C.", con los cuales se han cubierto los honorarios del equipo de profesionales que se encargan de implementar el producto mencionado. </t>
  </si>
  <si>
    <t xml:space="preserve">3.2.5 Documento de estrategias pedagógicas diseñadas para la inclusión e implementación del enfoque de la PPLGBTI de Bogotá en los PEI de las IED con especial énfasis en educación para la sexualidad y construcción de ciudadanía.
                                                                                                                                                                                                                                                                                                                                                                                                                                        </t>
  </si>
  <si>
    <t xml:space="preserve">Número de documentos elaborados con las Estrategias pedagógicas diseñadas para la inclusión e implementación del enfoque de la PPLGBTI de Bogotá en los PEI de las IED con especial énfasis en educación para la sexualidad y construcción de ciudadanía.
                                                                                             </t>
  </si>
  <si>
    <t xml:space="preserve">Se avanzó en la construcción de los siguientes documentos: 
1. Se construyó la propuesta de contenidos-estrategias pedagógicas con enfoque de género. 
2. Se construyó el manual de conceptos de género para entender lo que pasa en nuestra escuela. 
3. Se construyó la guía didáctica “Mi cuerpo como mi primer territorio, lo conozco y lo valoro”. 
4. Se construyó la guía didáctica “Niñas, niños y mujeres por el derecho a la educación”. 
5. Se construyó la guía de didáctica “Enfrentando los estereotipos de género”. 
6. Se construyó la guía didáctica “Bitácora de los trabajos domésticos y de cuidado en casa”.  
7. Ficha de lectura Política LGBT Acuerdo 371 del 2009 
8. Ficha de lectura Política Pública LGBTI. Decreto 062 del 2014.
9. Ficha de lectura El enfoque de género en las políticas públicas
10. Ficha de lectura Ley 1620 de 2013 Sistema Nacional de Convivencia Escolar 
11. Ficha de lectura estereotipos de género en los jóvenes y adolescentes.
12. Ficha de lectura Habilidades matemáticas y género. 
</t>
  </si>
  <si>
    <t xml:space="preserve">Primer y segundo trimestre: Se avanzó en la construcción de los siguientes documentos: 
1. Se construyó la propuesta de contenidos-estrategias pedagógicas con enfoque de género. 
2. Se construyó el manual de conceptos de género para entender lo que pasa en nuestra escuela. 
3. Se construyó la guía didáctica “Mi cuerpo como mi primer territorio, lo conozco y lo valoro”. 
4. Se construyó la guía didáctica “Niñas, niños y mujeres por el derecho a la educación”. 
5. Se construyó la guía de didáctica “Enfrentando los estereotipos de género”. 
6. Se construyó la guía didáctica “Bitácora de los trabajos domésticos y de cuidado en casa”.  
7. Ficha de lectura Política LGBT Acuerdo 371 del 2009 
8. Ficha de lectura Política Pública LGBTI. Decreto 062 del 2014.
9. Ficha de lectura El enfoque de género en las políticas públicas
10. Ficha de lectura Ley 1620 de 2013 Sistema Nacional de Convivencia Escolar 
11. Ficha de lectura estereotipos de género en los jóvenes y adolescentes.
12. Ficha de lectura Habilidades matemáticas y género. 
Tercer trimestre: durante este trimestre se realizo una recolección de datos sobre las vivencias de las personas LGBTI en el sector de educativo para añadir al capítulo 2 del texto. Se diseñaron algunas infografías y piezas graficas que apoyan visualmente el contenido del documento, se consultaron lecturas sobre documentos similares creados en el país y el continente. Se realizó un marco normativo respecto a los fallos, leyes, decretos entre otros documentos jurídicos que dictan disposiciones sobre el derecho a la educación de las personas LGBTI y las obligaciones del sector educación, entre otros.  
Cuarto trimestre: Se finalizó la construcción del documento "estrategias pedagógicas diseñadas para la inclusión e implementación del enfoque de la PPLGBTI de Bogotá en los PEI de las IED con especial énfasis en educación para la sexualidad y construcción de ciudadanía". </t>
  </si>
  <si>
    <t xml:space="preserve">Para la construcción del documento, se han abordado los enfoques de género y derecho humanos de las personas con identidades de género no hegemónicas y orientaciones sexuales diversas en la construcción de una guía de conceptos que permita a los y las docentes, comprender de una manera respetuosa, asertiva y humana, las manifestaciones del género presentes en la escuela, la necesidad de reconocimiento y respeto a las disidencias sexuales y de género en la escuela, así como importancia de construir entornos de convivencia desde las diferencia de todo tipo, incluyendo las sexuales y de género. Así mismo, en la implementación de las guías mencionadas, en 3 IED del distrito, se hizo un énfasis especial en la importancia de la deconstrucción de los estereotipos de género, del reconocimiento a las mujeres en su diversidad: negras, trans, indígenas, campesinas, y la necesidad de construir masculinidades no hegemónicas para el des escalamiento de las violencias basadas en género. 
Para este trimestre, se abordó de manera más profunda las categorías centrales de la PPLGBTI  y que se consideraron como categorías que deben manejar todos los y las docentes del distrito, con el fin de trabajar de una manera eficaz, en las aulas, el derecho a la No discriminación, la erradicación de la violencia por razones de género y el reconocimiento de la diversidad humana, sexual y de género. Además, se incluyeron relatos para ejemplificar cada concepto y al final, se dieron una serie de recomendados audiovisuales y escritas para profundizar en los conceptos. Por otra parte, se realizaron dos socializaciones de los enfoques de la PPLGBTI en la Dirección Local de Educación de Barrios Unidos donde la Red de Coordinadores participó de talleres y presentaciones sobre el tema. Por último, se cualifico al equipo de Políticas Transversales de la Dirección de Educación Preescolar y Básica sobre el género y los enfoques de la PPLGBTI </t>
  </si>
  <si>
    <t xml:space="preserve">Durante el año, se asesoraron un total de 23 colegios pertenecientes a las localidades de Suba, Barrios Unidos, Ciudad Bolívar, Chapinero y Rafael Uribe respecto a la inclusión del enfoque de la Política Púbica LGBTI y el enfoque de género </t>
  </si>
  <si>
    <t>Recursos programados del Proyecto de Inversión "7686 Implementación del programa de innovación y transformación pedagógica en los colegios públicos para el cierre de brechas educativas de Bogotá D.C. "</t>
  </si>
  <si>
    <t xml:space="preserve">3.2.6  Estrategia educativa flexible dirigida a las personas de los sectores LGBTI.                                       </t>
  </si>
  <si>
    <t>Porcentaje de personas de los sectores LGBTI beneficiadas con Estrategias Educativas Flexibles.</t>
  </si>
  <si>
    <t xml:space="preserve">Para el corte del reporte del presente reporte en el desarrollo de la Estrategia Educativa Flexible para las personas de los sectores LGBTI se han vinculado al proceso 86 personas, distribuidos en 3 CAIDSG así: Los Mártires 37 personas, Teusaquillo 26 personas y Suba 23 personas. Este proceso educativo se desarrolla en articulación con los Centros de Atención Integral a la diversidad sexual liderados por la Secretaría Distrital de Integración Social. Las estrategias educativas flexibles se sustentan en los procesos de planeación educativa, pero desde un enfoque diferencial que supone una coordinación en torno a los tiempos y espacios formativos, así como flexibilización en los procesos formativos. 
Durante el segundo trimestre la Secretaría de Educación del Distrito acompañó a 86 estudiantes  mujeres y hombres que hacen parte del grupo poblacionales LGBTI vinculados a  las Estrategias Educativas Flexibles - EEF  que se implementan en los  CAIDSG de las localidades de Mártires, Teusaquillo y Suba,  en garantía del restablecimiento de su derechos a la educación dado que,  por situaciones de estigmatización y vulneración de sus derechos no lograron sus trayectorias educativas completas en los tiempos establecidos dentro del sistema educativo formal.  La EEF ofrece una educación de calidad   pertinente  y diferencial para la atención educativa de las mujeres y hombres que hacen parte del grupo poblacional LGBTI   colegio Panamericano IED para el CAIDSG de mártires y CAIDSG Teusaquillo y la Institución Educativa madre colegio Gerardo Paredes IED para el CAIDSG Suba de acuerdo con su resolución de aprobación para el desarrollo de la jornada nocturna y lo contemplado en el Decreto Nacional 1075 de 2015.
Los Colegios Madre que acogen la estrategia, garantizan el proceso administrativo como lo son la matricula, y la certificación de los estudiantes.
</t>
  </si>
  <si>
    <t xml:space="preserve">Primer trimestre: Para el corte del reporte del presente reporte en el desarrollo de la Estrategia Educativa Flexible para las personas de los sectores LGBTI se han vinculado al proceso 86 personas, distribuidos en 3 CAIDSG así: Los Mártires 37 personas, Teusaquillo 26 personas y Suba 23 personas. Este proceso educativo se desarrolla en articulación con los Centros de Atención Integral a la diversidad sexual liderados por la Secretaría Distrital de Integración Social. Las estrategias educativas flexibles se sustentan en los procesos de planeación educativa, pero desde un enfoque diferencial que supone una coordinación en torno a los tiempos y espacios formativos, así como flexibilización en los procesos formativos. 
Segundo trimestre: Durante el segundo trimestre la Secretaría de Educación del Distrito acompañó a 86 estudiantes  mujeres y hombres que hacen parte del grupo poblacionales LGBTI vinculados a  las Estrategias Educativas Flexibles - EEF  que se implementan en los  CAIDSG de las localidades de Mártires, Teusaquillo y Suba,  en garantía del restablecimiento de su derechos a la educación dado que,  por situaciones de estigmatización y vulneración de sus derechos no lograron sus trayectorias educativas completas en los tiempos establecidos dentro del sistema educativo formal.  La EEF ofrece una educación de calidad   pertinente  y diferencial para la atención educativa de las mujeres y hombres que hacen parte del grupo poblacional LGBTI   colegio Panamericano IED para el CAIDSG de mártires y CAIDSG Teusaquillo y la Institución Educativa madre colegio Gerardo Paredes IED para el CAIDSG Suba de acuerdo con su resolución de aprobación para el desarrollo de la jornada nocturna y lo contemplado en el Decreto Nacional 1075 de 2015.
Los Colegios Madre que acogen la estrategia, garantizan el proceso administrativo como lo son la matricula, y la certificación de los estudiantes.
Tercer trimestre: Se continua con la atención educativa flexible en 168 colegios del Distrito (algunos colegios cuentan con la implementación de dos o más Estrategias Educativas Flexibles, se continua con el acompañamiento técnico pedagógico y curricular dirigido a las comunidades educativas y el fortalecimiento de las Estrategias Flexibles Satélites. De igual forma, en los Centros de Atención Integral a la Diversidad Sexual y de Género – CAIDS, se continúa acompañando las personas de los sectores LGBTI que por alguna razón no pudieron continuar su proceso de formación formal y en la edad adulta deciden acceder al sistema educativo con la estrategia de educación flexible. En ese sentido las estrategias diseñadas son:
• Casa de Todas: Respuesta educativa diferencial dirigida a personas en ejercicio de actividades sexuales Pagadas con una puesta curricular con enfoque de derechos y de género. En la actualidad se benefician 60 personas de las cuales recibieron su título de bachiller 13 estudiantes.
• Población LGBTIQ +: Estrategia con enfoque diferencial dirigida a 86 estudiantes de los Sectores Sociales LGBTIQ+, de los cuales 9 estudiantes recibieron su título de bachiller. 
•Atención Educativa a Estudiantes en Extra-edad
La atención a estudiantes en extra-edad se realiza a través de la implementación de las estrategias educativas flexibles del programa "Volver a la Escuela". El propósito de la estrategia es realizar acompañamiento técnico, didáctico, pedagógico, curricular y socioemocional a los establecimientos educativos que implementan al menos uno de los niveles que tiene propuesto el Programa, como son Procesos Básicos, Aceleración del Aprendizaje y Aceleración Secundaria. Durante la presente vigencia 2022 se alcanzaron los siguientes logros:
• 8.913 estudiantes matriculados en los niveles de Procesos Básicos, Aceleración del Aprendizaje (Primaria) y Secundaria Activa.
• 80 instituciones educativas oficiales que cuentan con el programa, para el acompañamiento técnico, pedagógico y curricular, en mesas de trabajo realizadas con directivos docentes y docentes.
Cuarto trimestre: Para el ultimo trimestre se informa que las estrategias de educación flexible continuaron acompañando los procesos pedagógicos de a 112, algunas pertenecientes a los sectores sociales LGBTI. Por cada una de las casas LGBTI se reporta el acompañamiento de la siguiente forma 
CASA LGBTI Mártires: 
3 mujeres con experiencia de vida Trans. 
1 hombre gay
3 personas heterosexuales 
CASA LGBTI Olaya:
1 persona travesti 
2 personas heterosexuales
CASA LGBTI Suba:
2 mujeres con experiencia de vida Trans
5 personas heterosexuales
Para el mes de diciembre se graduaron 17 personas </t>
  </si>
  <si>
    <t xml:space="preserve">Las estrategias educativas flexibles son la materialización del enfoque diferencial, dado que justamente hacen visible la necesidad de coordinar espacios formativos ajustados a los tiempos, las necesidades educativas de las personas de los sectores LGBTI que asisten a los Centros de Atención Integral a la Diversidad Sexual - CAIDS. Desde la fase de inscripción y matricula, hasta el cierre del proceso de formación desde la estrategia se busca ofrecer una educación de calidad y pertinente.
DERECHOS HUMANOS:
El enfoque de derechos se ve implementando en la medida en la que la Secretaría de Educación garantiza el acceso a la educación desde la disponibilidad, la permanencia y calidad en las estrategias desarrolladas. Igualmente, esta es una propuesta que materializa el derecho a la educación de la población de los sectores LGBTI quienes han sido víctimas de violencias como consecuencia de la permanencia en el tiempo de un modelo social y cultural que sigue produciendo y reproduciendo desigualdades y que, en ese sentido, en ese sentido, estas estrategias reconocen y buscan transformar realidades, mediante el desarrollo de acciones pedagógicas encaminadas al empoderamiento y movilización social 
GÉNERO:
Las dos estrategias implementadas, reconocen y son una acción afirmativa que busca transformar situaciones de hostigamiento, exclusión y violencias sobre la población de los sectores LGBTI en sus diferencias y diversidad, a partir de la materialización y reconocimiento del derecho a la educación desde unas premisas pedagógicas que generen transformaciones sociales e individuales en torno al potencial de la educación en el cambio social. Igualmente son estrategias que reconocen y buscan visibilizar esas desigualdades que continúan excluyendo a dicha población, de los espacios de formación a raíz de unos modelos que legitiman roles y normas de género que ponen en situación de desventaja a algunas poblaciones en sus diferencias y diversidad. 
DIFERENCIAL:
La implementación del enfoque diferencial se logra mediante la garantía de derecho a  una educación que propicie escenarios donde la dignidad de las y los estudiantes .En este sentido, se proponen espacios de acuerdo a los horarios, la disponibilidad, necesidad educativa y distancia geográfica que tiene cada estudiante en aras de que culminen los procesos educativos. Son estrategias que tienen como base; la premisa que indica que es la escuela como institución, la que debe ajustarse y promover acciones pedagógicas que se adapten a las necesidades y preguntas vitales de las y los estudiantes
</t>
  </si>
  <si>
    <t xml:space="preserve">DERECHOS HUMANOS: La Secretaría de Educación como entidad protectora del derecho a la educación, reconoce la necesidad que las y los estudiantes que se encuentran en procesos de culminación de su formación media, tienen respecto al acceso a la educación superior ha venido acompañando distintas mesas de dialogo con otros sectores de educación formal y superior para que existan más ofertas a las cuales acceder. 
GÉNERO: Desde las estrategias de educación flexible, el sector de educación en articulación con otras entidades y profesionales comprometidos con la garantía del derecho a al educación hemos generado procesos de fortalecimiento conceptual y espacios de sensibilización para cambiar los imaginarios y estereotipos sobre la población de los sectores LGBTI, las y los docentes incluyen en sus planes de estudio estrategias de reflexión sobre la realidad y proponen a sus estudiantes diseñar actividades para que otras personas de la sociedad puedan unirse a la lucha en contra todo tipo de violencia.
DIFERENCIAL:
La secretaría de educación, mediante el equipo de docentes y profesionales que acompañan las estrategias flexibles se proponen implementar distintos instrumentos y acciones en aula para exaltar el enfoque diferencial y abordar el aprendizaje desde nuevos saberes y formas de ver el mundo. </t>
  </si>
  <si>
    <t>Recursos programados del Proyecto de Inversión 7690 Fortalecimiento de la política de educación inclusiva para poblaciones y grupos de especial protección constitucional de Bogotá D.C.
El valor del presupuesto fue ajustado para la vigencia 2022 a $50.471.663 debido a un traslado presupuestal y a la adición de recursos de un contrato de prestación de servicios profesionales.</t>
  </si>
  <si>
    <t xml:space="preserve">3.2.7 Caja de herramientas actualizada con didacticas para la resolución de conflcitos y el abordaje de la convivencia escolar en las comunidades educativas que incorporen el enfoque de identidades de genero y orientaciones sexuales diversas. </t>
  </si>
  <si>
    <t xml:space="preserve">Número de cajas de herramientas actualizadas con didacticas para la resolución de conflcitos y el abordaje de la convivencia escolar en las comunidades educativas que incorporen el enfoque de identidades de genero y orientaciones sexuales diversas.  </t>
  </si>
  <si>
    <t xml:space="preserve">Durante el primer trimestre del año 2022, la dirección de inclusión e integración de poblaciones, específicamente la categoría prevención y protección con enfoque de género se encuentra en procesos de revisión y actualización de las estrategias metodológicas que van a servir de insumo para construcción de la caja de herramientas. Se espera que este producto contribuya en la identificación de didácticas y herramientas nacionales , distritales y mundiales 
Durante el segundo trimestre la SED mediante  de la Dirección de inclusión e integración de poblaciones, desde  la categoría de prevención y protección con enfoque de género, diseño una serie de materiales didácticos y metodológicos que contribuyen en la transformación cultural de los imaginarios y estereotipos que se tiene sobre la población de los sectores LGBTI, buscando, de esta forma ,mitigar las situaciones que se presentan en el contexto escolar relacionadas con violencias basadas en género, específicamente aquellas que tienen que ver con hostigamiento o discriminación hacia personas de los sectores sociales LGBTI. Este material hace parte del compendio de actividades y estrategias de la caja de herramientas propuestas para implementar en las instituciones Educativas del Distrito  
</t>
  </si>
  <si>
    <t xml:space="preserve">Primer trimestre: la dirección de inclusión e integración de poblaciones, específicamente la categoría prevención y protección con enfoque de género se encuentra en procesos de revisión y actualización de las estrategias metodológicas que van a servir de insumo para construcción de la caja de herramientas. Se espera que este producto contribuya en la identificación de didácticas y herramientas nacionales , distritales y mundiales  
Segundo trimestre: la Dirección de inclusión e integración de poblaciones, desde  la categoría de prevención y protección con enfoque de género, diseño una serie de materiales didácticos y metodológicos que contribuyen en la transformación cultural de los imaginarios y estereotipos que se tiene sobre la población de los sectores LGBTI, buscando, de esta forma ,mitigar las situaciones que se presentan en el contexto escolar relacionadas con violencias basadas en género, específicamente aquellas que tienen que ver con hostigamiento o discriminación hacia personas de los sectores sociales LGBTI. Este material hace parte del compendio de actividades y estrategias de la caja de herramientas propuestas para implementar en las instituciones Educativas del Distrito  
Tercer trimestre: se avanzó en la construcción de un documento que brinde orientaciones generales sobre el uso, materiales, estrategias y demás que se va a encontrar en la caja de herramienta. De igual forma, se pretende identificar experiencias pedagógicas realizadas en las Instituciones educativas del distrito, lideradas por docentes, que contribuyan en el fortalecimiento de la caja de herramientas de acuerdo con las experiencias implementadas en el aula y los avances que se han identificado. Para ello el equipo de la dirección de inclusión e integración de poblaciones de la Secretaría de Educación del Distrito para el año 2022, priorizo algunos colegios para que el ejercicio de diseño, construcción y elaboración de material pedagógica se realice desde un ejercicio participativo con la comunidad educativa. 
Cuarto trimestre: de construyen documentos para la caja de herramientas de la ruta TRANSFORMANDO IMAGINARIOS TEJIENDO ESCUELAS INCLUSIVAS Y DIVERSAS, como parte del proceso de acompañamientos pedagógicos y asistencias técnicas realizadas en 103 instituciones educativas distritales durante la vigencia 2022. Dicho material contiene estrategias para implementar en colegios e identificar la forma en la que se debe poner en la practica el desarrollo del enfoque de diversidad sexual, diferencial, de derechos humanos, de género e interseccional y territorial para que a su vez, en las Instituciones Educativas puedan implementarlo en los planes de estudio, en la actualización de manuales de convivencia , en la actualización del PEI y en los espacios organizacionales de la entidad. 
</t>
  </si>
  <si>
    <t xml:space="preserve">La Evaluación de los procesos, contribuye a fortalecer los aprendizajes y buscar otras alternativas pedagógicas que consigan, además de sensibilizar a la población, generar apropiación y compromiso sobre las acciones que indica la Política Publica LGBTI. Por tal motivo, ha sido importante, identificar las formas en las que la población acompañada, interpreta y entiende los diferentes enfoques para construir unos acuerdos institucionales que logren generar discusiones al interior de los diferentes niveles de la Secretaría y hacerlos tangibles en los procesos cotidianos del sector.
DERECHOS HUMANOS:
Para el año 2022 , la Secretaría de educación tiene dentro de sus compromisos  el acompañamiento, fortalecimiento y realización de acciones de sensibilización en el nivel Central, Local e institucional que propicien la incorporación del enfoque de derechos en la actualización de los manuales de convivencia y documentos que hagan parte del horizonte institucional que puedan generar unas apuesta de transformación cultural en la comunidad educativa que los desarrolle. 
GÉNERO:
Las estrategias, metodologías y documentos elaborados desde las diferentes dependencias de la secretaría de educación tienen por objetivo permitir la reflexión sobre las construcciones culturales y su incidencia en situaciones que vulneran los derechos de las personas. En ese sentido, tanto los productos diseñados como los procesos de fortalecimiento tanto con docentes, como con familias y estudiantes permiten que las y los participantes sean críticos de su realidad y propongan desde el ejercicio pedagógico acciones especificas para eliminar barreras y prevenir violencias basadas en género.
DIFERENCIAL:
Con las estrategias pedagógicas diseñadas se ha logrado generar una  conciencia sobre la importancia de reconocer que todas y todos tenemos los mismos derechos pero que de acuerdo a nuestros contextos, historias de vida y servicios de atención se requiere una atención y acompañamiento diferencial que debe tenerse en cuenta en el proceso de aprendizaje. Por otro lado, dentro de las acciones que se van a llevar a cabo se encuentran la conformación de mesas técnicas para actualizar los sistemas de información que permitan identificar específicamente los factores relacionados con descripción  poblacional. 
</t>
  </si>
  <si>
    <t xml:space="preserve">GÉNERO: Durante el cuatro trimestre de 2022 se realiza la construcción de tres documentos que harán parte de la caja de herramientas  desde la Dirección de inclusión e integración a poblaciones que con la perspectiva de género aborda el enfoque de identidades de género y orientaciones sexuales diversas, como parte del ordenamiento pedagógico e institucional en torno a los enfoques que se imparten en la RUTA TRANSFORMANDO IMAGINARIOS TEJIENDO ESCUELAS INLCUSIVAS Y DIVERSAS  desde la categoría 4 de prevención y promoción con enfoque de género. 
DIFERENCIAL: la caja de herramientas parte de las distintas poblaciones y necesidades que se tienen en términos de garantía de derechos y necesidades educativas particulares </t>
  </si>
  <si>
    <t>Recursos programados del Proyecto de Inversión 7690 Fortalecimiento de la política de educación inclusiva para poblaciones y grupos de especial protección constitucional de Bogotá D.C.
El valor del presupuesto asignado para la vigencia 2022 es $66.707.667, para los productos relacionados con 3.2.7, 3.2.8 y 3.2.9. Por lo tanto la ejecución para cada producto fue de $22,235,888</t>
  </si>
  <si>
    <t>3.2.8 Documento de Orientaciones Pedagogicas con enfoque diferencial para las comunidades educativas en el abordaje de la diversidad sexual.</t>
  </si>
  <si>
    <t>Número de documentos de Orientaciones Pedagogicas con enfoque diferencial para las comunidades educativas en el abordaje de la diversidad sexual.</t>
  </si>
  <si>
    <t>Durante el primer semestre se realizó un estado del arte, el cual pretendía reconocer los avances a nivel distrital, nacional e internacional sobre la incorporación del enfoque diferencial en el abordaje de la diversidad sexual. Esta consulta, contribuye en la identificación de estrategias ya construidas que pueden servir de guía para incorporarlas en el sistema educativo y avanzar hacia la garantía de los derechos de las personas de los sectores LGBTI</t>
  </si>
  <si>
    <t>Primer y segundo trimestre: se realizó un estado del arte, el cual pretendía reconocer los avances a nivel distrital, nacional e internacional sobre la incorporación del enfoque diferencial en el abordaje de la diversidad sexual. Esta consulta, contribuye en la identificación de estrategias ya construidas que pueden servir de guía para incorporarlas en el sistema educativo y avanzar hacia la garantía de los derechos de las personas de los sectores LGBTI
Tercer trimestre: se tuvo en cuenta el estado del arte para la construcción del documento de orientaciones pedagógicas con enfoque diferencial, el cual pretende generar de maneral amplio orientaciones sobre el proceso de abordaje de las orientaciones sexuales e identidades de género en la escuela para que de esta forma, las y los docentes, familias y comunidad educativa en general identifiquen las rutas de atención y los estrategias pedagógicas que contribuyen a interiorizar los derechos sexuales y reproductivos de la población educativa. 
Cuarto trimestre: se construyó un documento que va a hacer parte de la caja de herramientas de la ruta “Transformando imaginarios tejiendo escuelas inclusivas y diversas” que es la apuesta pedagógica líder para propiciar espacios de fortalecimiento técnico y conceptual para el cambio cultural. Dicho documento pretende guiar a la comunidad educativa sobre la forma de implementar y dar un abordaje a la diversidad sexual en las Instituciones Educativas del Distrito, en este caso el documento que se entrega para diagramar se denomina “Orientaciones pedagógicas con enfoque diferencial para las comunidades educativas en el abordaje de la diversidad sexual”.</t>
  </si>
  <si>
    <t>DERECHOS HUMANOS:
El reconocimiento de los derechos humanos, como parte intrínseca del desarrollo y éste como medio para hacer realidad los mismos, exige integrar los principios éticos y legales, orientados a exigir y fortalecer la equidad y dar valor a la diferencia, en todos los ambientes de desarrollo y de  manera especial al interior de las Comunidades Educativas, hacia la sensibilización y superación de estas inequidades, a través de la promoción de relaciones sociales basadas en el reconocimiento y el respeto mutuo, lo que parte de lograr la satisfacción progresiva de necesidades como un imperativo, y de igual manera llegar a la transformación de las instituciones, con la firme convicción de avanzar, hacia una nueva ética del desarrollo humano.
Esta apuesta Ética está enmarcada en las cuatro fases de la ruta “Transformando imaginarios, Tejeremos escuelas Inclusivas y diversas" donde además de realizar un acompañamiento pedagógico y fortalecimiento conceptual, el equipo de gestión (encargado de replicar los procesos de formación e identificar las apuestas de transformación en el aula, en los planes de estudio y demás) tiene la responsabilidad de diseñar una estrategia que permita la incorporación de los enfoques en los documentos institucionales y una herramienta que propicie la convivencia escolar. 
GÉNERO:
Partir de la lectura de los patrones de género, nos acerca a observar las diferencias en las asignaciones de poder en situaciones de la vida cotidiana, así como los impactos negativos que éste tipo de situaciones genera en la vida de las personas que manifiestan tener una orientación sexual o una identidad de género diversa , desigualdad de oportunidades, injusticias e inequidades, todas estas, que se convierten en limitaciones, respecto al ejercicio de su autoridad, lo que permea y pone barreras en la participación al interior de sus grupos familiares. A través de la Ruta Transformando Imaginarios, Tejiendo escuelas inclusive y diversas, una apuesta pedagógica  y ética de transformación cultural,  se plantea la importancia de crear espacio de fortalecimiento conceptual y pedagógico para la comunidad educativa. En el caso de las niñas, niños,  jóvenes y adultos  este proceso, permitirá que, al interior de sus instituciones educativas, lideren a su vez procesos de formación, sensibilización y transformación con las familias.  
DIFERENCIAL:
Lograr la comprensión de la complejidad de la realidad social, sugiere realizar acciones propias de carácter institucional,  para eliminar todas las formas de discriminación y segregación social, y poder convertir la diferencia, en punto de partida para garantizar los derechos, en oposición a las fuerzas que pretenden homogenizar tendencias y discursos, en función de un modelo de desarrollo imperante, lo que implica visibilizar de manera firme y constante dicha diferencia, lo que se convierte en el -objeto central del -enfoque diferencial-, y que nos debe llevar a lograr una mirada integral y compleja, que nos permita brindar respuestas diferenciales, enfocadas a la reivindicación de los derechos colectivos. En ese sentido, desde la apuesta pedagógica de la categoría de prevención y protección con enfoque de género, específicamente desde la ruta de atención “Transformando Imaginarios, tejeremos escuelas inclusivas y diversas” en la primera fase de acompañamiento se propone la identificación del contexto, las necesidades propias de cada una de las instituciones educativas, la población que acompaña, los factores de riesgo relacionados con deserción escolar, prevención de la trata de personas trabajo infantil, presuntos casos identificados, entre otras. Esta análisis de la comprensión de la realidad institucional se realizará mediante el instrumento: Ruta de atención y acompañamiento pedagógico de la Categoría Prevención y Protección con enfoque de género, el cual permite reconocer desde la practica pedagógica la forma en la que se acompañaran las diferentes poblaciones que hacen parte de al comunidad educativa 
TERRITORIAL 
Los acompañamientos realizados se han llevado a cabo en la localidad de Suba, Usaquén, Puente Aranda, Los Mártires, Rafael Uribe Uribe, San Cristóbal, Santa fe  y Candelaria, Chapinero, Teusaquillo y Ciudad Bolívar</t>
  </si>
  <si>
    <t xml:space="preserve">DERECHOS HUMANOS: La Secretaría de educación del Distrito ha construido una serie de documentos que aportan a que la población que hace parte de la comunidad educativa siga fortaleciendo sus saberes e interiorizando las apuestas por garantizar los derechos de las demás personas 
GÉNERO: Durante el cuatro trimestre de 2022 se realiza la construcción de tres documentos que harán parte de la caja de herramientas  desde la Dirección de inclusión e integración a poblaciones que con la perspectiva de género aborda el enfoque de identidades de género y orientaciones sexuales diversas, como parte del ordenamiento pedagógico e institucional en torno a los enfoques que se imparten en la RUTA TRANSFORMANDO IMAGINARIOS TEJIENDO ESCUELAS INLCUSIVAS Y DIVERSAS  desde la categoría 4 de prevención y promoción con enfoque de género. 
DIFERENCIAL: la caja de herramientas parte de las distintas poblaciones y necesidades que se tienen en términos de garantía de derechos y necesidades educativas particulares </t>
  </si>
  <si>
    <t xml:space="preserve">3.2.9 Ruta de la estrategia pedagógica para la inclusión del enfoque de la PPLGBTI de Bogotá en los PEI de las IED con especial énfasis en educación para la sexualidad y construcción de ciudadanía.
                                                                                                                                                                                                                                                                                                                  </t>
  </si>
  <si>
    <t xml:space="preserve">Número de IED con la socialización de la ruta de la estrategia pedagógica para la inclusión del enfoque de la PPLGBTI de Bogotá en los PEI de las IED con especial énfasis en educación para la sexualidad y construcción de ciudadanía.
                                                                                             </t>
  </si>
  <si>
    <t xml:space="preserve">Durante el primer trimestre, la Dirección de Inclusión e integración de poblaciones fortaleció la ruta de atención y acompañamiento denominada “Transformando Imaginarios, tejeremos escuelas inclusivas y diversas” la cual es una apuesta pedagógica que se tiene, desde el sector de educación, para la interiorización , reflexión e incorporación del enfoque de Derechos, Diferencial, de género, de diversidad entre otros lo cual contribuye al fortalecimiento de los currículos, planes de estudios y demás herramientas que nutren el proceso educativo. 
Además, la ruta “Transformando imaginarios, tejiendo escuelas inclusivas y diversas”, propone la realización de diferente acompañamiento pedagógico a la población que hace parte de la comunidad educativa, dividiendo la atención en cuatro fases: A través de la Ruta Transformando Imaginarios, Tejiendo escuelas inclusive y diversas, se plantea la importancia de crear espacio de fortalecimiento conceptual y pedagógico para las niñas, familias y docentes. En el caso de las niñas y jóvenes este proceso, permitirá que, al interior de sus instituciones educativas, ellas, lideren a su vez procesos de formación, sensibilización y transformación con las familias. En ese sentido, la participación de las niñas tendrá un rol activo en las adecuaciones curriculares que plantea en cada colegio acompañado.
En ese sentido, a la fecha la categoría de prevención y protección con enfoque de género de la Dirección de inclusión e integración de poblaciones ha venido generando un proceso pedagógico en 13 Instituciones Educativas del Distrito mediante la ruta Transformando imaginarios. 
Durante el segundo trimestre, la SED a  través de la  dirección de inclusión e integración de poblaciones se sigue avanzando  en la  implementando la ruta de acompañamiento pedagógico Transformando Imaginarios, tejiendo escuelas inclusive y diversas en las instituciones educativas priorizadas. Desde esta ruta, se propone la conformación de un equipo de gestión que tiene bajo su responsabilidad, la implementación de la ruta pedagógica que incorpore los protocolos de atención regidos bajo la ley 1620 del 2015 la cual, compromete al sector de educación en el fortalecimiento de los planes de educación integral en sexualidad. Desde allí se pretende generar acciones que contribuyan en la prevención de las violencias por orientaciones sexuales e identidades de género. </t>
  </si>
  <si>
    <t>Primer trimestre: la Dirección de Inclusión e integración de poblaciones fortaleció la ruta de atención y acompañamiento denominada “Transformando Imaginarios, tejeremos escuelas inclusivas y diversas” la cual es una apuesta pedagógica que se tiene, desde el sector de educación, para la interiorización , reflexión e incorporación del enfoque de Derechos, Diferencial, de género, de diversidad entre otros lo cual contribuye al fortalecimiento de los currículos, planes de estudios y demás herramientas que nutren el proceso educativo. 
Además, la ruta “Transformando imaginarios, tejiendo escuelas inclusivas y diversas”, propone la realización de diferente acompañamiento pedagógico a la población que hace parte de la comunidad educativa, dividiendo la atención en cuatro fases: A través de la Ruta Transformando Imaginarios, Tejiendo escuelas inclusive y diversas, se plantea la importancia de crear espacio de fortalecimiento conceptual y pedagógico para las niñas, familias y docentes. En el caso de las niñas y jóvenes este proceso, permitirá que, al interior de sus instituciones educativas, ellas, lideren a su vez procesos de formación, sensibilización y transformación con las familias. En ese sentido, la participación de las niñas tendrá un rol activo en las adecuaciones curriculares que plantea en cada colegio acompañado.
En ese sentido, a la fecha la categoría de prevención y protección con enfoque de género de la Dirección de inclusión e integración de poblaciones ha venido generando un proceso pedagógico en 13 Instituciones Educativas del Distrito mediante la ruta Transformando imaginarios. 
Segundo trimestre: la  dirección de inclusión e integración de poblaciones se sigue avanzando  en la  implementando la ruta de acompañamiento pedagógico Transformando Imaginarios, tejiendo escuelas inclusive y diversas en las instituciones educativas priorizadas. Desde esta ruta, se propone la conformación de un equipo de gestión que tiene bajo su responsabilidad, la implementación de la ruta pedagógica que incorpore los protocolos de atención regidos bajo la ley 1620 del 2015 la cual, compromete al sector de educación en el fortalecimiento de los planes de educación integral en sexualidad. Desde allí se pretende generar acciones que contribuyan en la prevención de las violencias por orientaciones sexuales e identidades de género. 
Tercer trimestre: la ruta de estrategias pedagógicas se está construyendo en articulación con la dirección de prescolar y básica, el proyecto de inversión de educación integral en sexualidad de la secretaria de educación y la categoría de prevención y protección con enfoque de género, todo esto para reconocer los aportes que la comunidad educativa puede aportar desde las realidades en las que están inmersas y las necesidades actuales de las niñas, niños y jóvenes en relación con el enfoque de diversidad sexual. En ese sentido, se espera entregar el documento en el cuarto trimestre  producto de los diferentes acompañamientos que se han realizado en los colegios priorizados del año 2022
Cuarto trimestre: se construye un documento para la caja de herramientas de la ruta TRANSFORMANDO IMAGINARIOS TEJIENDO ESCUELAS INCLUSIVAS Y DIVERSAS:
1. Estrategia pedagógica para la inclusión del enfoque de la PPLGBTI en los PEI (proyectos educativos institucionales) de las IED con especial énfasis en educación para la sexualidad y construcción de ciudadanía.</t>
  </si>
  <si>
    <t xml:space="preserve">La implementación de los enfoques en las acciones realizadas mediante la ruta “Transformando Imaginarios Tejiendo escuelas inclusive y diversas” pretende que las personas que hacen parte de la comunidad educativa puedan reconocer en acciones concretas la forma de hacer tangible el objetivo de estos y transformar la realidad de la sociedad. Esto implica comprender  la complejidad de la realidad social, visibilizar de manera firme y constante las barreras y situaciones de inequidad, lo que se convierte en el -objeto central del -enfoque diferencial-, y que nos debe llevar a lograr una mirada integral y compleja, que nos permita brindar respuestas diferenciales, enfocadas a la reivindicación de los derechos colectivos. En ese sentido, desde la apuesta pedagógica de la categoría de prevención y protección con enfoque de género, específicamente desde la ruta de atención “Transformando Imaginarios, tejeremos escuelas inclusivas y diversas” en la primera fase de acompañamiento se propone la identificación del contexto, las necesidades propias de cada una de las instituciones educativas, la población que acompaña, los factores de riesgo relacionados con deserción escolar, prevención de la trata de personas trabajo infantil, presuntos casos identificados, entre otras. Esta análisis de la comprensión de la realidad institucional se realizará mediante el instrumento: Ruta de atención y acompañamiento pedagógico de la Categoría Prevención y Protección con enfoque de género, el cual permite reconocer desde la practica pedagógica la forma en la que se acompañaran las diferentes poblaciones que hacen parte de la comunidad educativa.
DERECHOS HUMANOS:
El trabajo de acompañamiento a las y los docentes, estudiantes y familias centra su atención en el reconocimiento de los derechos sexuales y reproductivos de las niñas y niños, jóvenes y adultos. Identificar y garantizar desde el aula el libre desarrollo de la personalidad, los procesos de autoafirmación e identitarios permiten que las personas sean conscientes de las decisiones que toman en relación con la vida. Por tal motivo se ve la necesidad de cambiar la mirada desde la biología sobre la sexualidad, por el contrario, debemos propiciar el encuentro, generar discursos políticos que sitúen al sujeto desde un disfrute pleno de la sexualidad.
GÉNERO:
El proyecto de educación integral en sexualidad como un proceso de aprendizaje en el aula, permite reconocer que la cultura debe transformarse y de igual forma los discursos que se tenían en las instituciones educativas sobre sexualidad. 
DIFERENCIAL:
En la actualidad, las estrategias de educación integral en sexualidad se encuentran en procesos de transformación para consolidar una propuesta que permita reconocer desde el enfoque diferencial, interseccional y diverso la posibilidad que se tiene de aprender sobre la educación integral en sexualidad
TERRITORIAL:
Desde la perspectiva territorial, se ha priorizado el desarrollo de actividades en aquellas instituciones educativas en las que se ha presentado un mayo número de embarazos tempranos. En ese sentido las localidades donde se han realizado acciones son :: Puente Aranda, Antonio Nariño, Los Mártires , Ciudad Bolívar, Rafael Uribe Uribe, Usme, Engativá, Kennedy, Fontibón. </t>
  </si>
  <si>
    <t xml:space="preserve">DERECHOS HUMANOS:
El trabajo de acompañamiento a las y los docentes, estudiantes y familias centra su atención en el reconocimiento de los derechos sexuales y reproductivos de las niñas y niños, jóvenes y adultos. Identificar y garantizar desde el aula el libre desarrollo de la personalidad, los procesos de autoafirmación e identitarios permiten que las personas sean conscientes de las decisiones que toman en relación con la vida. Por tal motivo se ve la necesidad de cambiar la mirada desde la biología sobre la sexualidad, por el contrario, debemos propiciar el encuentro, generar discursos políticos que sitúen al sujeto desde un disfrute pleno de la sexualidad.
GÉNERO:
El proyecto de educación integral en sexualidad como un proceso de aprendizaje en el aula, permite reconocer que la cultura debe transformarse y de igual forma los discursos que se tenían en las instituciones educativas sobre sexualidad. 
DIFERENCIAL:
En la actualidad, las estrategias de educación integral en sexualidad se encuentran en procesos de transformación para consolidar una propuesta que permita reconocer desde el enfoque diferencial, interseccional y diverso la posibilidad que se tiene de aprender sobre la educación integral en sexualidad
TERRITORIAL:
Desde la perspectiva territorial, se ha priorizado el desarrollo de actividades en aquellas instituciones educativas en las que se ha presentado un mayo número de embarazos tempranos. En ese sentido las localidades donde se han realizado acciones son :: Puente Aranda, Antonio Nariño, Los Mártires , Ciudad Bolívar, Rafael Uribe Uribe, Usme, Engativá, Kennedy, Fontibón. </t>
  </si>
  <si>
    <t>3.3.1 Documento de actualización de la estrategia de cambio cultural de la Política Pública LGBTI.</t>
  </si>
  <si>
    <t>Porcentaje de avance en la elaboración de documento</t>
  </si>
  <si>
    <t>Ya cumplido</t>
  </si>
  <si>
    <t xml:space="preserve">Se diseñó y estructuró el documento de la estrategia de cambio cultural en Bogotá se puede Ser con los respectivos objetivos, audiencias, mensajes, campañas y tácticas. </t>
  </si>
  <si>
    <t>Ejecución por funcionamiento en 2021</t>
  </si>
  <si>
    <t xml:space="preserve">3.3.2 Encuesta Distrital de Cambio Cultural de la PPLGBTI </t>
  </si>
  <si>
    <t>No de ciudadanos-as que atiende la entidad del Distrito que participan en la encuesta de la estrategia de cambio cultural.</t>
  </si>
  <si>
    <t xml:space="preserve">Se ha avanzado en el desarrollo del anexo técnico de la Encuesta de Cambio Cultural que integra los siguientes apartados, objetivos de la encuesta, alcance del instrumento de medición,  se continua con el diseño del marco muestral, las dimensiones o dominios, las subdimensiones o subdominios, las técnicas de recolección de la información y el procesamiento y análisis de datos. </t>
  </si>
  <si>
    <t>3.3.3 Implementación de la Estrategia de Cambio Cultural de la política pública a través  de actividades dirigidas a las y los servidores públicos y a la ciudadanía que atienden orientadas a dar a conocer y divulgar la estrategia distrital de cambio cultural.</t>
  </si>
  <si>
    <t>No de ciudadanas y servidores públicos que participan en las actividades anuales que se realizan en las
entidades del Distrito para dar a conocer la divulgación de la estrategia de cambio
cultural de la PPLGBTI.</t>
  </si>
  <si>
    <t xml:space="preserve">Se han realizado actvidades, talleres y sensibilizaciones para servidores públicos y ciudadanía enfocados en las actividades y campañas propuestas en la estrategia de Cambio Cultural en Bogotá se puede ser
En el marco de la estrategia se han reliazado tambien las siguientes actividades:
-La Guía de uso de imagen de la política pública LGBTI y Marca Diversa Alcaldía de Bogotá
-La página web En Bogotá se Puede Ser para la difusión de la política pública LGBTI y de los servicios que se ofrecen a las personas de los sectores LGBTI.
-El diseño y posicionamiento en medios de las campañas  #lasVidasTransImportan y #DiscriminarEsUnDelito 
</t>
  </si>
  <si>
    <t xml:space="preserve">Para dar ejecución a las diferentes campañas de la estrategia de Cambio Cultural, contempladas en dicha estrategia como son: Campaña dirigida a las personas trans "mi derecho mi identidad", "Discriminar es un delito", se entregaron piezas gráficas a la ciudadanía en espacios tales como socialización del Plan de Acción de la Política Pública LGBTI y el día de la visibilidad trans. Estos materiales contienen la información necesaria para que las personas puedan acceder al cambio de cédula. De otra parte, se entregaron imanes y volantes, en los cuales se encuentran las líneas de atención ante situaciones de discriminación y otras formas de violencia en contra de las personas de los sectores LGBTI y se pintaron dos pasos seguros en la ciudad de Bogotá. 
Como parte de difusión de la estrategia de Cambio Cultural, se elaboraron textos para eucoles enfocados en "Abraza la diversidad" y "Mi familia LGBTI", piezas para redes sociales acerca de "Las vidas trans importante", taller “Familias que transitan” en el marco del Proyecto Monocuco, Día de la Memoria Trans y campaña de Navidad enfocada en prevención de violencias y canales de denuncias entre otros. De igual forma, se realizó la se realizó la revisión y diagramación del documento enfocado en Bogotá adopta igualdad y la impresión de informes y estudios relacionados con prevención de violencias, atención en salud para personas trans y no binarias e inclusión laboral de personas de los sectores LGBTI.
Con base en los diseños y lineaminetos realizados en el marco de las campañas que integran la estrategia de cambio cultural de la política pública LGBTI los sectores distritales realizaron actividades dirigidas a ciudadanos y servidores públicos, actividades en las que participaron
</t>
  </si>
  <si>
    <t>Los recursos son del proyecto 7623 correspondiente  al 50% de 3 contratistas y 40 millones designados por entidades del distrito en un ejercicio de corresponsabilidad.</t>
  </si>
  <si>
    <t>3.3.4 Festivales por la Igualdad orientados a promover una cultura libre de discriminación por orientación sexual e identidad de género</t>
  </si>
  <si>
    <t>Número de Festivales por la Igualdad orientados a promover una cultura libre de discriminación por orientación sexual e identidad de género</t>
  </si>
  <si>
    <t xml:space="preserve">La Dirección de Diversidad Sexual de la Secretaría Distrital de Planeación, como coordinadora de la Política Pública para la garantía plena de derechos de Lesbianas, Gays, Bisexuales, Transgéneros e Intersexuales –PPLGBTI- en cumplimiento de sus funciones y del Decreto 062 de 2014 organizó y desarrolló el Festival por la Igualdad 2022 como una actividad de la estrategia de Cambio Cultural “En Bogotá se puede Ser”.
El Festival por la Igualdad iniciativa ciudadana, coordinada por la Alcaldía Mayor de Bogotá a través de la Dirección de Diversidad Sexual de la Secretaría Distrital de Planeación es desarrollada por las diferentes entidades del Distrito, del sector central y descentralizado (Alcaldías Locales). El Festival aporta al cumplimiento de la meta de resultado del Plan de Desarrollo Distrital Bogotá un nuevo contrato Social y Ambiental para el siglo XXI: disminuir en un 5 % el número de personas que perciben a las personas LGBTI como un riesgo para la sociedad y del Proyecto 989 Fortalecimiento de la Política Pública LGBTI, de la Secretaría Distrital de Planeación.
</t>
  </si>
  <si>
    <t>Se realizó el Festival por la Igualdad 2022 del 22 de junio al 16 de julio, cuyo tema fue 40 años de la movilización LGBTI, con el desarrollo de actividades de carácter académico, deportivo y cultural, las cuales se adelantaron de forma virtual y presencial y contaron con la participación de la ciudadanía y funcionarios y funcionarias de los sectores de la administración. Adicionalmente, se socializó con los equipos de comunicación de las diferentes entidades del Distrito la marca En Bogotá se puede ser y sus usos, el cual hace parte de la estrategia de cambio cultural.</t>
  </si>
  <si>
    <t xml:space="preserve">Los recursos son del proyecto 7623 correspondiente  al  recurso programado por la Dirección de Diversidad Sexual para la actividad   </t>
  </si>
  <si>
    <t xml:space="preserve">3.3.5 Piezas elaboradas y difundidas, de manera digital e impresa, de acuerdo con los lineamientos de la Estrategia de Cambio Cultural establecidos por la Dirección de Diversidad Sexual </t>
  </si>
  <si>
    <t xml:space="preserve">No de piezas elaboradas y difundidas anualmente por las entidades del Distrito en
el marco de la estrategia distrital de Cambio Cultural de la PPLGBTI. </t>
  </si>
  <si>
    <t xml:space="preserve">DIseño de piezas gráficas para redes sociales e impresos para las campañas: abraza la diversidad, mi familia LGBTI, Bogotá adopta igualdad, las vidas trans importan, mi derecho mi identidad, discriminar es un delito, emplea diversidad y nuestra historia LGBTI.
Para la difusión de la estrategia de cambio cultural se elaboraron piezas para redes sociales, volantes, afiches, eucoles, videos, agendas y se llevó a cabo la impresión de informes y estudios relacionados con prevención de violencias, atención en salud para personas trans y no binarias e inclusión laboral de personas de los sectores LGBTI. Se dio inicio al Festival por la Igualdad 2022 en el mes de junio. </t>
  </si>
  <si>
    <t xml:space="preserve">Durante la vigencia 2022 se generaron 119 piezas comunicativas con textos conmemorativos en las fechas emblemáticas en el marco de la Política Pública LGBTI. </t>
  </si>
  <si>
    <t>En el diseño de las piezas y acorde con las fechas emblemáticas se aplicó el enfoque diferencial por orientación sexual e identidad de género y las demás categorías que forman parte del enfoque poblacional diferencial</t>
  </si>
  <si>
    <t>Los recursos son del proyecto 7623 correspondiente  al 50% de 3 contratistas</t>
  </si>
  <si>
    <t>3.3.6 Formación del talento humano,  con enfoque de diversidad de género y sexualidad, para las personas que intervienen en las bibliotecas orientado al fortalecimiento de la atención de la ciudadania</t>
  </si>
  <si>
    <t>Número de formaciones del talento humano,  con enfoque de diversidad de género y sexualidad, para las personas que intervienen en las bibliotecas  orientado al fortalecimiento de la atención de la ciudadania</t>
  </si>
  <si>
    <t>Cultura, Recreación y Deporte</t>
  </si>
  <si>
    <t>Secretaria de Cultura, Recreación y Deporte - SCRD</t>
  </si>
  <si>
    <t>Se encuentra en proceso de concertación la formación con NURY CRISTINA ROJAS TELLO, profesional Dirección de Diversidad Sexual</t>
  </si>
  <si>
    <t xml:space="preserve">Una sesión presencial para orientación y sensibilización de los mediadores de la Red en el abordaje pedagógico del trabajo con enfoque poblacional diferencial orientado a comunidades de participantes LGBTIQ+, en el marco del trabajo articulado de formación en el enfoque poblacional para la ruta de formación en articulación de la oficina de Dirección de diversidad sexual, con una participación de 105 participantes, no se cuenta con datos sociodemográficos ya que al tratarse de una actividad masiva estos no son objeto de registro.
Una segunda actividad virtual "mediaciones de la diversidad sexual" que se realizó el 4 de octubre de 2022 en el marco del Seminario virtual "Sentidos, horizontes y prácticas de la mediación lectora" ya está cargada en Sinbad, se cargó bajo el programa "Formación de Profundización". Esta segunda actividad se oriento a una reflexión para preguntarse por la diversidad en general: enfoque de derechos y el vínculo entre la Política Pública LGBT y la PPLEO y la vivencia particular de personas de los sectores LGBT reflejados en la literatura; reconocimiento qué es una categoría/identidad y por qué es útil (en la política y en la literatura); otras posibilidades literarias en relación con otras formas de ser y estar en el mundo, habitando la rareza y la no discriminación. (Ver anexo A-actividad IV trimestre).
</t>
  </si>
  <si>
    <t>Las actividades se encuentran estructuradas reconociendo los derechos humanos, el género, y el enfoque diferencial. Estas actividades fueron planeadas y desarrolladas reconociendo las características particulares del grupo LGTBI en nuestra ciudad e identificando las practicas positivas que se busca implementar en pro de mejorar la atención a este grupo poblacional.</t>
  </si>
  <si>
    <t>3.3.7 Protocolo para la gestión de estrategias de cultura ciudadana  dirigidas a promover cambios voluntarios en favor de la transformación de los factores asociados a las violencias y discriminación por identidad de género y orientación sexual en el Distrito Capital</t>
  </si>
  <si>
    <t>Porcentaje de avance en el diseño y acompañamiento técnico a la implementación del protocolo para la gestión de estrategias de cultura ciudadana  dirigidas a promover cambios voluntarios en favor de la transformación de los factores asociados a las violencias y discriminación por identidad de género y orientación sexual en el Distrito Capital</t>
  </si>
  <si>
    <t xml:space="preserve">Se culmina la etapa de diseño del protocolo IDEARR para la gestión de estrategias de transformación cultural. Durante elsegunde semestre de 2022 inicia la etapa de transferencia conceptual y metodológica del instrumento y su caja de herramientas al equipo de la política de SDP en el marco escenarios liderados por la subsecretaría de cultura ciudadana entorno a la estrategia de disriminaciones múltiples, convocatoria que se comunicará oportunamente. </t>
  </si>
  <si>
    <t xml:space="preserve">Se cumplió en el tercer trimestre. Mediante radicado No. 20229000112151  se responde el  compromiso de la Secretaría de Cultura, Recreación y Deporte  en
la Política Pública LGBTI CONPES 16 de 2021 – Remisión Protocolo IDEARR para la gestión
de estrategias de cultura ciudadana. En el marco del proceso de transferencia, programado para el último trimestre del año 2022, se realiza un abordaje conceptual y metodológico del instrumento y su caja de herramientas al equipo de la política LGBTI, en el marco escenarios liderados por la Subsecretaría Distrital de Cultura Ciudadana entorno a la estrategia de discriminaciones múltiples, convocatoria que se comunicará oportunamente.
Radicado No. 20229000112151, Asunto: Respuesta a compromiso de la Secretaría de Cultura, recreación y Deporte en
la Política Pública LGBTI CONPES 16 de 2021 – Remisión Protocolo IDEARR para la gestión
de estrategias de cultura ciudadana
</t>
  </si>
  <si>
    <t>Durante el tercer trimestre se invitó y realizó el taller virtual de Transversalización del enfoque de Cultura Ciudadana para la prevención de la Discriminación a realizarce el 24 de octubre de 9am a 1pm. Radicado de la invitación 20229000122801. En el taller se realizó un abordaje conceptual y metodológico del Protocolo y su caja de herramientas.</t>
  </si>
  <si>
    <t>Corresponde a contratación de apoyo a la gestión asociada a la estrategia de discriminaciones múltiples y equipo de pedagogía. 
Corresponde al porcentaje de dedicación de 4 contratistas, uno por el 10% de dedicación para orientar la transversalización y presentación del protocolo, y los otros 3 por el 5% de dedicación para Socializar el protocolo IDEARR, Acompañar el enfoque e implementación de acciones en la estrategia discriminación y Seguimiento política y reportes</t>
  </si>
  <si>
    <t>3.3.8 Experimento social que mida las percepciones y comportamientos de los ciudadanos frente a la población transgénero en el ámbito laboral.</t>
  </si>
  <si>
    <t>Porcentaje de avance en el acompañamiento técnico a la formulación e implementación de un experimento social que mida las percepciones y comportamientos de los ciudadanos frente a la población transgénero en el ámbito laboral.</t>
  </si>
  <si>
    <t>Con respecto a la formulación de un experimento social para medir las percepciones y comportamientos de la ciudadanía en relación con personas con identidades de género y orientaciones sexuales no hegemónicas, el equipo de la estrategia SOMOS ha venido desarrollando mesas de trabajo con el equipo de Innovación, para la construcción de un experimento que en el ámbito laboral permita hacer una lectura de factores culturales asociados a la discriminación en relación con las identidades sociales priorizadas para la estrategia. Durante el segundo semestre se desarrollarán las mesas de trabajo internas y la mesa de articulación interinstitucional para avanzar en la concertación logística correspondiente. Este ejercicio se encuentra enlazado con los avances desarrollados en el documento de la propuesta metodológica de diagnóstico, que será socializada y retroalimentada por la Dirección de Diversidad Sexual a fin de que responda a las consideraciones que se podrían hacer desde el enfoque de identidades de género y orientaciones sexuales. Concertación del plan de acción y desarrollo de mesas de trabajo con el equipo de Innovación, para la construcción de un experimento que en el ámbito laboral permita hacer una lectura de factores culturales asociados a la discriminación en relación con las identidades sociales priorizadas para la estrategia. Avances desarrollados en el documento de la propuesta metodológica de diagnóstico</t>
  </si>
  <si>
    <t>Con respecto del seguimiento a la formulación e implementación de un experimento social desde el enfoque de cultura ciudadana para la medición de las percepciones y comportamientos de los ciudadanos frente a la población transgénero en el ámbito laboral, se avanzó en el diseño v aplicación de la Encuesta “SOMOS”
(Migrantes y LGBTI) aplicada entre el 8 de Noviembre al 2 de diciembre de 2022. Mujeres y hombres mayores de 18 años, residentes en viviendas de todos los niveles
socioeconómicos en Bogotá. Muestreo probabilístico y estratificado con selección de personas por muestreo
aleatorio simple. La variables de estratificación son sexo y localidad de las viviendas
de los encuestados; El marco de muestreo es la cartografía urbana del DANE y el
censo de población de 2018 DANE, con sus respectivas proyecciones a 2022. 4.498 encuestas. 41 preguntas. Encuesta presencial en hogares
Resultados de la encuesta se encuentra en el Orfeo No. 20229100521123
Concertación del plan de acción y desarrollo de mesas de trabajo con el equipo de Innovación, para la construcción de un experimento que en el ámbito laboral permita hacer una lectura de factores culturales asociados a la discriminación en relación con las identidades sociales priorizadas para la estrategia. Avances desarrollados en el documento de la propuesta metodológica de diagnóstico
Construcción de la propuesta inicial para el experimento social para medir percepciones y comportamientos de la ciudadanía frente a la población transgénero en el ámbito de lo laboral y ajuste a la propuesta tras la retroalimentación provista por SDP.
Realización de mesas de trabajo entre eñ equipo de Innovación y la Estrategia SOMOS para la construcción, ajuste y aprobación de la propuesta de experimento social y realización de jornada de socialización de la propuesta con la persona delegada de SDP para la articulación interinstitucional.
Diseño  aplicación de la Encuesta “SOMOS”
(Migrantes y LGBTI)</t>
  </si>
  <si>
    <t>El documento diagnóstico se viene desarrollando con el enfoque población diferencial en tanto busca comprender e incidir en los factores asociados a la discriminación con relación a identidades sociales</t>
  </si>
  <si>
    <t>La propuesta inicial y la propuesta ajustada que se ha preparado desde la Subsecretaría de Cultrua Ciudadana y Gestión del Conocimiento ha adoptado como pilar central el enfoque diferencial con énfasis en las consideraciones relacionadas con sectores LGBTI y, más específicamente, con población transgénero, enfatizando en la necesidad de realizar un experimento que no represente acción con daño o revictimizaciones para las personas participantes o para la población a la que el experimento refiere.</t>
  </si>
  <si>
    <t>Corresponde al costo de 4.498 de encuestas en hogares, con población LGBT, Informe de resultados N. 20229100521123 . Contrato 439 de 2022 suscrito con GLORIA GALLEGO SIGMA DOS INTERNACIONAL S .A.S.</t>
  </si>
  <si>
    <t>3.3.9. Estrategia implementada con base en los lineamientos de la Dirección de Diversidad Sexual, dirigida a la cadena de valor del turismo, para la generación de espacios amigables seguros y libres de discriminación, con enfoque diferencial LGBTI.</t>
  </si>
  <si>
    <t>No. de estrategias implementadas para la generación de espacios amigables seguros y libres de discriminación, con enfoque diferencial LGBTI.</t>
  </si>
  <si>
    <t>Se incluyó una jornada durante el proceso de formación a PST y otras organizaciones, que iniciará en el 4to trimestre.
Se realizó un webinar denominado Empleo y Ambientes Inclusivos, que tuvo como objeto el cierre de brechas laborales y ambientes laborales sanos, el cual tuvo como panelistas a Camilo Rozo de la SDDE y a Valentina Gámez, socióloga de la fundación ACDIVOCA. Se invitó por redes y por invitación directa a contactos del sector del turismo. Se hizo transmisión  por Facebook. Tuvo 210 visualizaciones.
Se incluye el soporte de la presentación que se le hizo a actores del turismo durante el cierre de la capacitación realizada en el primer semestre con apoyo de la Cámara de Comerciantes LGBTI, cuando aún no se tenían los lineamientos de la DDS.</t>
  </si>
  <si>
    <t>Enfoque poblacional dirigido a toda la comunidad LGBTI</t>
  </si>
  <si>
    <t xml:space="preserve">Durante el tercer trimestre se hizo levantamiento de necesidades con empresas vinculadas a la Cámara de Comerciales LGBTI que asistieron a jornada de participación de la PP de Turismo.. Igualmente, se estará organizando unas sesiones de grupo para profundizar en estas neceskdades para el 2023. </t>
  </si>
  <si>
    <t>3.3.10 Conmemoraciones lesbiarte y transincidencias.</t>
  </si>
  <si>
    <t>Número de conmemoraciones  lesbiarte y transincidencias realizadas</t>
  </si>
  <si>
    <t xml:space="preserve">Se realizaron reuniones con las organizaciones sociales de mujeres lesbianas y bisexuales los días 12 de mayo y 1, 14 y 23 de junio. Así mismo, se avanzó en la realización de reuniones de articulación interinstitucional los días 13 y 16 de junio. En las reuniones se avanzó en la construcción de la propuesta, la planeación del evento, el montaje logístico y la construcción política. 
Cabe mencionar que el evento Transincidencias, se llevará a cabo el 18 de noviembre y la primera reunión de gestión se llevará a cabo el 19 de julio. Por el momento no se reporta avance, ya que el segundo semestre será el desarrollo de esta acción. </t>
  </si>
  <si>
    <t xml:space="preserve">A lo largo del semestre se avanzó en la implementación de los enfoque de género y diferencial en dos vías: 1. Mediante la gestión de recursos propios de la entidad y de otras entidades que, de forma corresponsable, quisieron aportar a la construcción de esta acción afirmativa dirigida a mujeres LBT; 2. Con el trabajo que se realizó de manera constante de la mano de las organizaciones sociales y lideresas, lo cual ha permitido también identificar necesidades particulares de las personas trans por medio de la interlocución y el diálogo, lo que hizo posible posicionar la conversación con las entidades, generando así un proceso de incidencia no solo orientado desde lo técnico sino también respaldado por las necesidades de la ciudadanía, para hablar de sus reivindicaciones en materia de derechos como mujeres. </t>
  </si>
  <si>
    <t xml:space="preserve">A lo largo del semestre se avanzó en la implementación de los enfoque de género y diferencial en dos vías: 1. con la gestión de recursos propios de la entidad y de otras entidades que, de forma corresponsable, quisieron aportar a la construcción de esta acción afirmativa; 2. con el trabajo que se realiza de manera constante de la mano de las organizaciones sociales y lideresas, lo cual ha permitido también identificar necesidades particulares de mujeres lesbianas y bisexuales que por medio de la interlocución y el diálogo se posicionan en la conversación con las entidades, generando así un proceso de incidencia no solo orientado desde lo técnico sino, también, respaldado por las necesidades de la ciudadanía. </t>
  </si>
  <si>
    <t>Los recursos ejecutados en este trimestre corresponden al evento de transincidencias llevado a cabo en el mes NOVIEMBRE de 2022
A 30 de junio no se ha ejcutado el recurso toda vez que los eventos se llevaran a cabo en el segundo semestre.</t>
  </si>
  <si>
    <t xml:space="preserve">3.3.11 Talleres con el objetivo de visibilizar y reducir las expresiones de discriminación y odio social hacia las mujeres LBT en las localidades de la ruralidad del Distrtito Capital </t>
  </si>
  <si>
    <t>Número de espacios de concertación y participación en la ruralidad sensibilizados sobre las orientaciones sexuales e identidades de género diversas</t>
  </si>
  <si>
    <t>Esta actividad se realizará en el segundo semestre del año 2022</t>
  </si>
  <si>
    <t>Se realizaron dos talleres sobre orientaciones sexuales e identidades de género diversas y lineamientos de atención a mujeres trans y personas no binarias, con maestrxs y orientadores del Colegio IED Pasquilla de la localidad de Ciudad Bolívar de las jornadas mañana y tarde. Asistieron 22 maestrxs  en la jornada mañana y 24 maestrxs en la jornada tarde. En la metodología se incluyeron el abordaje de las violencias hacia las mujeres lesbianas, bisexuales y trans, igualmente se conversó acerca de los lineamientos específicos de atención y los sistemas de dominación y opresión que impiden la garantía plena de los derechos de las mujeres con orientaciones sexuales e identidades de género no normativas.</t>
  </si>
  <si>
    <t xml:space="preserve">Se incorporaron los enfoques de género, derechos y diferencial ya que fue posible poner en diálogo las diferencias y diversidad de las mujeres lesbianas, bisexuales y trans en un escenario educativo, sensibilizando frente a los derechos de este grupo poblacional históricamente discriminado y que ha vivido múltiples violencias. Cabe mencionar que el enfoque de género estuvo presente para dialogar esas violencias física, sexual, psicológica y simbólica que recae sobre los cuerpos de las mujeres LBT por romper con lo impuesto por el sistema sexo/género. </t>
  </si>
  <si>
    <t>El avance corresponde a los recursos que hacen parte los contratos de las profesionales que acompañan las actividades de LGBTI.</t>
  </si>
  <si>
    <t xml:space="preserve">3.3.12 Campañas comunicativas de cambio cultural dirigidas y orientadas a eliminar la discriminación que limita el acceso a arrendamiento de vivienda para personas de los sectores LGBTI, así como la convencía en copropiedad, propiedad horizontal y vivienda compartida. </t>
  </si>
  <si>
    <t>Número de campañas comunicativas diseñadas e implementadas</t>
  </si>
  <si>
    <t xml:space="preserve">La campaña comunicativa de cambio cultural se está desarrollando por medio de la elaboración de una cartilla, la cual, actualmente está en proceso de construcción, para luego ser dispuesta de manera virtual. </t>
  </si>
  <si>
    <t>Para el año 2022 se elaboró una Cartilla que pretende ser un medio de consulta con el que cuente la ciudadanía de Bogotá, frente a las eventuales controversias que se presenten en el marco de la relación derivada del contrato de arrendamiento de vivienda urbana. La elaboración de la cartilla contó con el apoyo técnico del equipo poblacional de la Subdirección de Información Sectorial de la Secretaría Distrital del Hábitat y la Dirección de Diversidad Sexual de la Secretaría Distrital de Planeación. Se tuvo por propósito, proporcionar elementos orientados a eliminar la discriminación en cualquiera de sus formas, por razones de orientación sexual e identidad de género no heteronormativas en el acceso al arrendamiento de vivienda y la convivencia en la copropiedad.</t>
  </si>
  <si>
    <t>Para la Secretaría Distrital del Hábitat, es altamente importante exponer a la ciudadanía de Bogotá Distrito Capital la definición del contrato de arrendamiento de vivienda urbana, sus formalidades, alcances, canon de arrendamiento, depósitos, obligaciones de los contratantes y los fundamentos legales que son relevantes en el momento de iniciar una relación contractual tendiente a la entrega a título de arrendamiento de un inmueble de vivienda urbana. Exponer información incluyente que simbólica y discursivamente promuevan la participación de las personas de los sectores sociales LGBTI promueven una cultura libre de discriminación por orientación sexual e identidad de género, junto con más garantías en los procesos de arrendamiento.</t>
  </si>
  <si>
    <t>El recurso ejecutado se tiene en cuenta con base al tiempo dedicado para la realización de la actividad y su correspondinete gestión, en conjundo con el personal de la Subdirección de Información Sectorial que participó correspondientemente.</t>
  </si>
  <si>
    <t>3.3.13 Diseño de piezas comunicativas para promover la participación de personas de los sectores LGBTI en la Ferias de oferta de vivienda de interés social y prioritario.</t>
  </si>
  <si>
    <t>Número de piezas elaboradas y difundidas</t>
  </si>
  <si>
    <t>Se realizó el diseño de la pieza comunicativa que promovió la participación de personas de los sectores sociales LGBTI en la primera convocatoria para la asignación de subsidios de vivienda</t>
  </si>
  <si>
    <t>El diseño de piezas comunicativas incluyentes que simbólica y discursivamente promuevan la participación de las personas de los sectores sociales LGBTI promueven una cultura libre de discriminación por orientación sexual e identidad de género, junto con una participación más directa en las ferias de oferta de vivienda.</t>
  </si>
  <si>
    <t>El recurso ejecutado se tiene en cuenta con base al tiempo dedicado para la realización de la actividad y su correspondinete gestión, en conjundo con el personal de la Subdirección de Información Sectorial y del área de Comunicaciones que participó correspondientemente.</t>
  </si>
  <si>
    <t xml:space="preserve">3.4.1 Procesos de formación artística para las personas LGBTI en sus diferencias y diversidad con propuestas artísticas y culturales que adelanta el IDARTES. </t>
  </si>
  <si>
    <t>Número de procesos de formación y acompañamiento a las prácticas artísticas que desarrollan las personas LGBTI en sus diferencias y diversidad en la ciudad.</t>
  </si>
  <si>
    <t>Instituto Distrital  de  las  Artes- IDARTES</t>
  </si>
  <si>
    <t xml:space="preserve">Como parte del proceso programado se desarrollo: 
Un (1) Laboratorio La Escuela de Comparsa con la participación activa de 45 personas se aborda desde un enfoque de la educación artística por medio de servir de manera directa al desarrollo de la creatividad dentro de estos medios como alternativa cultural que expresa la identidad de la comunidad LGBTI; con un claro propósito de participación pública en la vida ciudadana, abriendo espacios a la imaginación, al teatro, a la danza, la música y a las artes plásticas, comunicándose con un público popular. Los espacios donde se desarrollo la escuela de comparsa serán el Castillo de las Artes (Los Mártires) y en la Gloria (Localidad de San Cristóbal.) con:
● Sensibilización en Dramaturgia. 
● Componente musical y rítmico.
● Diseño de arte Vestuario, Accesorios y Maquillaje:
● Creación de un cuerpo de danza coreográfico y de improvisación.
● Artes Plásticas y Escenografía y Artes circenses
En relación a los procesos de formación artística para las personas LGBTI, se logro la realización de 2 laboratorios de Creación Artistica  en Literatura, y otro de Escuela Comparsa lo cual permitió promover las practicas artisticas de las personas LGBTI, su particpación y el fortalecimiento de las diferentes habilidades, capacidades y talentos. 
</t>
  </si>
  <si>
    <t xml:space="preserve">En relación a los procesos de formación artística para las personas LGBTI, se logro la realización de 3 laboratorios: uno de Creación Artistica  en Literatura 15 personas, otro de Escuela Comparsa 45 personas, y el tercero el Laboratorio de Arte, Ciencia y Tecnología 25 personas, lo cual permitió promover las practicas artisticas de las personas LGBTI, su participación y el fortalecimiento de las diferentes habilidades, capacidades y talentos. Cada laboratorio de 10 sesiones de 2 horas cada una.
Como parte del proceso programado se desarrollo: 
Un (1) Laboratorio Arte, Ciencia y Tecnología para los Sectores Sociales LGBTI con la participación activa de 25 personas desde un enfoque  diferencial de la educación artística (danza Voguin y maquillaje artístico) por medio expresión y al desarrollo de la innovación abordada desde la tecnología de los efectos especiales en la posproducción digital y desde la creación de personajes y narrativas audiovisuales; con un claro propósito de participación pública en la vida ciudadana, abriendo espacios a la imaginación, a la danza, a la música y a las artes plásticas. El espacio donde se desarrollo el Laboratorio de Arte Ciencia y Tecnología fue el Castillo de las Artes (Los Mártires).
</t>
  </si>
  <si>
    <t>Se hizo una convocatoria transversal desde febrero para los laboratorios junto a IDARTES,Candela teatro y CAIDSG Teausaquillo y el Castillode las Artes, implenetando en la comunicación, la planeación de las sesiones o actividades de los laboratorios, su ejecución y evaluación desde los enfoques diferencial poblacional (zona centro), y de orientacion sexual e identidad de género (aplicando espacios de formación intergeneracionales, con personas de diferentes edades, orientaciones, género y estrato socio-económico). 
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</si>
  <si>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Se hizo una convocatoria transversal desde febrero para los laboratorios junto a IDARTES,Candela teatro y CAIDSG Teausaquillo y el Castillo de las Artes, implenetando en la comunicación, la planeación de las sesiones o actividades de los laboratorios, su ejecución y evaluación desde los enfoques diferencial poblacional (zona centro), y de orientacion sexual e identidad de género (aplicando espacios de formación intergeneracionales, con personas de diferentes edades, orientaciones, género y estrato socio-económico). 
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</si>
  <si>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Se ejecuto el 100% de los recursos proyectados y disponibles para el periodo. de los cuales de desembolsaron el 60% que ccorrespondel al 6.8 millones.</t>
  </si>
  <si>
    <t xml:space="preserve">3.4.2 Procesos de circulacion artística para las personas LGBTI en sus diferencias y diversidad con propuestas artísticas y culturales que adelanta el IDARTES. </t>
  </si>
  <si>
    <t>Número de procesos de circulación y acompañamiento a las prácticas artísticas que desarrollan las personas LGBTI en sus diferencias y diversidad en la ciudad.</t>
  </si>
  <si>
    <t>SEMESTRAL</t>
  </si>
  <si>
    <t>Como parte del proceso programado se desarrollo: 
Proceso de convocatoria adelantado junto a Candela Teatro, Idartes y el Castillo de las Artes para participar desde el mes de mayo el montaje de la Comparsa.  Articulación, planeación y organización logística de las diferentes requerimientos de la comparsa.  durante el segundo trimestre tambnién se hizo el alistamiento de muchos de los elementos de la Comparsa (diseño de vestuario, utileria, escritura drámatica, y ensayos de los diferentes cuerpos de música, baile, zanqueros, drámatico)</t>
  </si>
  <si>
    <t xml:space="preserve">Dos (2) salidas de la Comparsa  LGBTI Idartes, en el marco de la 40 versión de la Marcha Distrital del Orgullo LGBTI y el Festival de la Igualdad 2022 desde el Castillo de las Artes por el Barrio de el Santa Fe en la Localidad de Los Mártires.   
Proceso de convocatoria adelantado junto a Candela Teatro, Idartes y el Castillo de las Artes para participar desde el mes de mayo el montaje de la Comparsa.  Articulación, planeación y organización logística de las diferentes requerimientos de la comparsa.  durante el segundo trimestre tambnién se hizo el alistamiento de muchos de los elementos de la Comparsa (diseño de vestuario, utileria, escritura drámatica, y ensayos de los diferentes cuerpos de música, baile, zanqueros, drámatico).
Como parte del proceso programado se desarrollo: 
Dos (2) salidas de la Comparsa  LGBTI Idartes, en el marco de la 40 versión de la Marcha Distrital del Orgullo LGBTI y el Festival de la Igualdad 2022 desde el Castillo de las Artes por el Barrio de el Santa Fe en la Localidad de Los Mártires.  En articulación, planeación y organización logística de las diferentes requerimientos de la comparsa con el Castillo de las Artes y la Subdirección de las Artes Equipo de Sectores Sociales.  El nombre de la Comparsa fue “La diferencia sí es Normal” con la siguiente sinopsis: a través de los años en un lugar de la comarca, la humanidad se olvido de la tolerancia, el amor y la diversidad y se dedicaron a perseguir a una comunidad por su diferencia, colorido, y autenticidad, hasta estigmatizados y etiquetarlos como “ANORMALES”, sometiéndose a tratamientos para convertirlos según ellos en seres Normales, está comunidad en vez de estar feliz o cambiar, empezó a sentirse frustrada, alienada, esclavizada y poco a poco fueron muriendo; pero el espíritu de las criatura fantásticas “Los dragones de la diversidad”, llegaron con su princesa a salvar a la comunidad prisionera por “LA PATRULLA DE LOS NORMALES”, la princesa y los dragones atacan con sus armas, más letales para salvar a tiempo a la comunidad, con “La lluvia gélida” para congelar a sus enemigos , “Las cosquillas sandungueras” para zarandear a sus detractores y “Los dardos de la razón”, que hacen que sus enemigos recuperen la cordura y vuelvan a ser personas de bien. El espíritu de las criaturas fantásticas logra rescatar a la comunidad, quiénes vuelven a ser irreverentes, naturales, auténticos, empoderados, festivos y sin miedos, aparece nuevamente la tolerancia, la felicidad y el fortalecimiento a lo diverso. La comparsa está compuesta por un total de 45 artistas entre bailarines, actores, zanqueros, músicos.
</t>
  </si>
  <si>
    <t>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</si>
  <si>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 xml:space="preserve">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t>
  </si>
  <si>
    <t>Se ejecuto el 100% de los recursos proyectados y disponibles para el periodo, de los cuales se desembolsaron el 60% de los dos laboratorios que corresponde a 12.2 millones. En el primer trimestre se ejecuto el 100% de los recursos proyectados y disponibles para el periodo 10,2</t>
  </si>
  <si>
    <t xml:space="preserve">3.4.3 Procesos de creación  artística para las personas LGBTI en sus diferencias y diversidad con propuestas artísticas y culturales que adelanta el IDARTES. </t>
  </si>
  <si>
    <t>Número de procesos de  creación y acompañamiento a las prácticas artísticas que desarrollan las personas LGBTI en sus diferencias y diversidad en la ciudad.</t>
  </si>
  <si>
    <t xml:space="preserve">Como parte del proceso programado se desarrollo: 
La Beca de creación y circulación en Arte y Diversidad Sexual Expresarte 2022 , hizo una convocatoria transversal y diferentes jornadas de socialización virtuales y presenciales junto al IDARTES, comunicaciones y el Equipo de Sectores Sociales de la SubDirección de las Artes.  resolución de ganadores RESOLUCION No 486 del 25 de MAYO DE 2022, con 8 ganadores.
El Instituto Distrital de las Artes – Idartes realizó la apertura de la convocatoria el 03 de febrero del 2022 y cerró el 31 de marzo de 2022 y se publicaron ganadores el 27 de mayo con Resolución RESOLUCION No 486 del 25 de MAYO DE 2022,  que tiene como propósito dar realizar proyectos artísticos de creación y circulación de cualquier disciplina, que aborden la diversidad sexual y de géneros. Las propuestas pueden ser virtuales o presenciales, Se otorgaron ocho (8) estímulos de seis millones de pesos ($6.000.000) m/cte cada uno. </t>
  </si>
  <si>
    <t xml:space="preserve">La ejecución de las Becas cerro el 30 de Septiembre con el desarrollo de las 8 propuestas ganadoras de la Beca creación y circulación en Arte y Diversidad Sexual Expresarte 2022, donde se evidenciaron los diferentes productos artísticos propuestos por:
Número de la propuesta - Nombre del Ganador - Nombre de la propuesta
1. 1253-005 Yeison Andrés Celis Cadena - Pájaros de la playa
2. 1253-027 Richard Oswaldo Sarmiento de Kanalla Teatro- Cuento para Ser
3. 1253-016 Jose Guillermo Paiva Murcia - Espacios Húmedos
4. 1253-024 Daniel Galeano Rojas de Barraca Teatro - BOGODIVERSA
5. 1253-001 Mauricio Rocha Lopez de Casa de Reinas Santana - EXPRESARTE NACE UNA ESTRELLA
6. 1253-021 Alba Lucía Reyes Arenas de la Fundación Sergio Urrego - Exposición “No soy tu chiste”
7. 1253-009 Santiago Javier Chaves - Creación y Estreno del Unipersonal “SUYAYPACHA”: una reflexión entre el travestismo, la espiritualidad y la ancestralidad andina.
8. 1253-010 Fredy Jovanni Vanegas CorpoDiverso - Pride ( el sur sin memoria, una ida y vuelta de la memoria colectiva).
La Beca de creación y circulación en Arte y Diversidad Sexual Expresarte 2022 , hizo una convocatoria transversal y diferentes jornadas de socialización virtuales y presenciales junto al IDARTES, comunicaciones y el Equipo de Sectores Sociales de la SubDirección de las Artes. 
El Instituto Distrital de las Artes – Idartes realizó la apertura de la convocatoria el 03 de febrero del 2022 y cerró el 31 de marzo de 2022 y se publicaron ganadores el 27 de mayo con Resolución RESOLUCION No 486 del 25 de MAYO DE 2022,  que tiene como propósito dar realizar proyectos artísticos de creación y circulación de cualquier disciplina, que aborden la diversidad sexual y de géneros. Las propuestas pueden ser virtuales o presenciales, Se otorgaron ocho (8) estímulos de seis millones de pesos ($6.000.000) m/cte cada uno. Como parte del proceso programado se desarrollo: 
Ejecución de las 8 propuestas ganadoras de la Beca creación y circulación en Arte y Diversidad Sexual Expresarte 2022:
Número de la propuesta - Nombre del Ganador - Nombre de la propuesta
1. 1253-005 Yeison Andrés Celis Cadena - Pájaros de la playa
2. 1253-027 Richard Oswaldo Sarmiento de Kanalla Teatro- Cuento para Ser
3. 1253-016 Jose Guillermo Paiva Murcia - Espacios Húmedos
4. 1253-024 Daniel Galeano Rojas de Barraca Teatro - BOGODIVERSA
5. 1253-001 Mauricio Rocha Lopez de Casa de Reinas Santana - EXPRESARTE NACE UNA ESTRELLA
6. 1253-021 Alba Lucía Reyes Arenas de la Fundación Sergio Urrego - Exposición “No soy tu chiste”
7. 1253-009 Santiago Javier Chaves - Creación y Estreno del Unipersonal “SUYAYPACHA”: una reflexión entre el travestismo, laespiritualidad y la ancestralidad andina.
8. 1253-010 Fredy Jovanni Vanegas CorpoDiverso - Pride ( el sur sin memoria, una ida y vuelta de la memoria colectiva).
</t>
  </si>
  <si>
    <t>Se ejecutó el 100% de los recursos proyectados y disponibles para el periodo, de los cuales se desembolsaron el 80% que corresponde a 38.4 millones</t>
  </si>
  <si>
    <t xml:space="preserve">3.4.4 Procesos de apropiación  artística para las las personas LGBTI  en sus diferencias y diversidad con propuestas artísticas y culturales que adelanta el IDARTES. </t>
  </si>
  <si>
    <t>Número de procesos de apropiación y acompañamiento a las prácticas artísticas que desarrollan laspersonas LGBTI en sus diferencias y diversidad en la ciudad.</t>
  </si>
  <si>
    <t>31/122032</t>
  </si>
  <si>
    <t>ANUAL</t>
  </si>
  <si>
    <t>Como parte del proceso programado se desarrollo: 
Documentos de memoria social y resultados de los encuentros y laboratorios artísticos en construcción y consolidación. 
Se hizo una preparacion logística para "La Peña Cultural" de lanzamiento del libro de historias del Laboratorio de Creación Literaria el día 30 de Abril 2022 en le CAIDSG Teusaquillo.
Se desarrolló una Peña Cultural "Encontrándonos desde lo diverso,lo adverso, cóncavo y convexo " evento de encuentro literario y puesta en escena de cotidianidades y vivencias. 
La peña se efectuó el día sábado 30 de abril de 2022. Impacto: 60 personas a lo largo de la actividad propuesta.</t>
  </si>
  <si>
    <t>Como parte del proceso programado se desarrollo: 
Documentos de memoria social y resultados de los encuentros y laboratorios artísticos en construcción y consolidación. 
Se hizo una preparacion logística para "La Peña Cultural" de lanzamiento del libro de historias del Laboratorio de Creación Literaria el día 30 de Abril 2022 en le CAIDSG Teusaquillo.
Se desarrolló una Peña Cultural "Encontrándonos desde lo diverso,lo adverso, cóncavo y convexo "" evento de encuentro literario y puesta en escena de cotidianidades y vivencias. 
La peña se efectuó el día sábado 30 de abril de 2022. Impacto: 60 personas a lo largo de la actividad propuesta.
Conversatorio LGBTI el día 9 de Julio en el Castillo de las Artes con una asistencia de 102 personas, donde hubo la siguiente programación: PLAN CONVERSATORIO Y COMPARSA SÁBADO 9 DE JULIO
Como parte del proceso programado se desarrollo: 
Conversatorio LGBTI el día 9 de Julio en el Castillo de las Artes con una asistencia de 102 personas, donde hubo la siguiente programación: PLAN CONVERSATORIO Y COMPARSA SÁBADO 9 DE JULIO
11:30 A.M. Citación elenco comparsa
11:40 A.M. a 2:30 P.M. Producción general del elenco de la comparsa (maquillaje y vestuario)
2:30 P.M. Cita moderador Alejandro Michels
3:00 PM Presentaciones artísticas de los laboratorios del componente de Mujeres (Obra de Teatro con Pospenados y danzas africanas con mujeres de Usaquén).
3:00 P.M. Conversatorio derechos e imaginarios LGBTI dirigido por Alejandro Michells 
4:30 P.M. Desfile comparsa por el Santa Fe
5:30 P.M. Final de la actividad</t>
  </si>
  <si>
    <t>Se hizo una convocatoria transversal para los encuentros junto a IDARTES,Candela teatro, El Castillo de las Artes y CAIDSG Teausaquillo, implenetando en la comunicación, la planeación de las sesiones o actividades, su ejecución y evaluación desde los enfoques diferencial poblacional (nivel distrital), y de orientacion sexual e identidad de género (aplicando espacios de formación intergeneracionales, con personas de diferentes edades, orientaciones, género y estrato socio-económico). 
Teniendo en cuenta el Plan de Acción de la Política Pública LGBTI 2021-2032 en el Distrito Capital, que establece el enfoque de Derechos Humanos, como aquel que define, ordena y concierta el cuerpo valorativo, teórico, político y de acción de la PPLGBTI, desde la misionalidad de IDARTES las diferentes acciones que se desarrollaron se encuentran orientadas a la promoción, goce y disfrute pleno de los derechos culturales de la comunidad LGBTI. 
Desde el enfoque diferencial por orientación sexual e identidad de género, los avances logrados con los productos obtenidos se dieron desde el principio de la igualdad, para fortalecer y focalizar acciones de capacitación, visibilización, trabajo colectivo y dignificación del ejercicio cultural de la comunidad.
De igual forma para el desarrollo de las acciones se tuvo en cuenta la perspectiva de interseccionalidad la cual permitió incorporar y articular los demás enfoques, considerando que desde esta perspectiva las diferentes categorías biológicas, sociales y culturales se encuentran interrelacionadas y constituyen la identidad de cada ser humano. De esta forma se promovió en cada proceso la inclusión social, buscando contribuir a la transformación de imaginarios sociales, la disminución de la discriminación, segregación e inequidad de oportunidades.
Y desde el enfoque territorial, la circulación de las diferentes acciones y productos fueron apropiados en escenarios/espacios públicos y privados, permitiendo una accesibilidad a la oferta artística y cultural producida desde los sectores sociales LGBTI, así como la visibilización y sentido de pertenencia de imaginarios y colectividades en Bogotá. Interconectando las diversas expresiones, generaciones y sentimientos de los sectores sociales LGBTI tanto internamente y hacia la ciudad.</t>
  </si>
  <si>
    <t>Se ejecutó el 100% de los recursos proyectados y disponibles para el periodo. de los cuales de desembolsaron el 60% que corresponden a 6.8 millones, el saldo se girara en el ultimo trimestre de la vigencia.</t>
  </si>
  <si>
    <t xml:space="preserve">3.4.5 Actividades artísticas y culturales que fortalezcan la inclusión de las personas de los sectores LGBTI y pongan en circulación prácticas de la comunidad.
</t>
  </si>
  <si>
    <t xml:space="preserve">No. de actividades realizadas  que fortalezcan la inclusión de la comunidad LGBTI y pongan en circulación prácticas de la comunidad.
</t>
  </si>
  <si>
    <t>Fundación Gilberto Alzate Avendaño - FUGA</t>
  </si>
  <si>
    <t xml:space="preserve">A junio 30 de 2022  se han realizado  2 actividades artísticas y culturales que fortalecen la inclusión de las personas de los sectores LGBTI .
Primera Actividad: "El círculo de la palabra con mujeres":  El 17 de marzo, se conmemoró en la FUGA el día internacional de los derechos de la mujer; se abrió un espacio de dialogo y articulación denominada "El círculo de la palabra con mujeres", como ejercicio de resiliencia en lo que ha significado durante los años el elevar la voz en busca de la igualdad de derechos y equidad de género, aprovechando la conmemoración del Dia Internacional de la Mujer que se realiza en el mes de marzo. La actividad se realizó alrededor de la fuente de agua de la sede principal de la FUGA tomando este elemento como vital femenino y allí se socializaron reflexiones, experiencias y propuestas de mujeres de diferentes realidades para conversar alrededor de lo que ha significado el día internacional de los derechos de la mujer para cada una de ellas. 
Las panelistas fueron:
- Daniela Maldonado Salamanca Mujer trans Técnica - Profesional en Educación Comunitaria, con experiencia  en procesos culturales y artísticos, Fundadora de la Red Comunitaria Trans, Referente nacional de la  REDLACTRANS (Red Latinoamericana de personas Trans). 
- Angie Camberos: Mujer Joven - consejera Distrital de juventud por la localidad Mártires y Trabajadora Social.
- Mónica Tinjacá Amaya: Feminista - Lideresa social, defensora de los derechos de las mujeres.
- Lucía Lozada: Mujer ciega, investigadora, desde los estudios críticos.
- Moderó: Susana Ferguson, Líder comunitaria del proyecto Esquina Redonda
Se contó con la participación de 5 mujeres panelistas, se destaca la participación de  Daniela maoldonado Mujer trans miembro de la comunidad LGBTI profesional en educación comunitaria.  Asistieron  20 participantes.
Segunda Actividad:   Durante el primer trimestre de 2021 la entidad dio apertura su oferta artística y cultural con la realización del Festival Centro 2022 que se llevó a cabo del 20 al 23 de enero,  giró en torno a la temática del rol de la música en la transformación social, en la que se presentaron 24 artistas nacionales e internacionales en cinco escenarios del centro de la ciudad, se contó con diversidad de géneros y sonidos para todos los gustos y todos los públicos.  Se contó con la asistencia de  9,132 asistentes de todos los grupos poblacionales, sociales y etarios.   En tres de los escenarios del Festival Centro 2022, Bronx Distrito Creativo el  20 de enero, CUN el 21 de enero  y en el Teatro Jorge Eliecer Gaitán el 23 de enero se presentó la puesta artictica y cultural performance de la experiencia del cuerpo, el voguing y la disidencia y la puesta en escena, se creó un espacio de inclusión y entretenimiento para dar visibilidad a la comunidad LGBT, con la participación de 3 bailarines miembros de la comunidad.
</t>
  </si>
  <si>
    <t>En  el círculo de la palabra realizado, 5 mujeres panelistas, socializaron reflexiones, experiencias y propuestas de mujeres de diferentes realidades para conversar alrededor de lo que ha significado el día internacional de los derechos de la mujer para cada una de ellas. La actividad realizada dejó reflexiones sobre lo que ha significado para cada una de estas mujeres lideres y desde sus realidades particulares (Juventud, Mujer ciega, Feminista, Mujer Trans) el transitar su camino, con las dificultades propias de ser discriminadas por el hecho de ser mujer, en otros casos por querer serlo sin que la sociedad lo acepte y en otros en que se le niegue serlo por una discapacidad física. Adicionalmente, se dispuso de una malla sobre la cual las invitadas tejieron lo que para ellas simbolizó el alzar la voz por los derechos, memoria y dignidad de las mujeres. La actividad se cerró con una presentación artística del grupo “la Batucada de Mujeres".</t>
  </si>
  <si>
    <t>Las activiaddes se realizaron durante el primer trimestre y se registró su ejecución de recursos  en el reporte del primer timestre.</t>
  </si>
  <si>
    <t xml:space="preserve">3.4.6 Proceso organizativo de articulación de la marcha LGBTI por la diversidad con organizaciones LGBTI de las localidades del centro
</t>
  </si>
  <si>
    <t>No. de organizaciones LGBTI del centro de Bogotá articuladas a la marcha LGBTI por la diversidad a partir de un proceso de acompañamiento</t>
  </si>
  <si>
    <t>A diciembre de 2022  se cumplió la meta programada en un 100%
Se desarrolló el taller "Enchulando tus prendas": Se contó con la asistencia de 52 miembros de la comunidad LGBTI, el Taller  fué adelantado por Olimpo laboratorios, (Colectivo integrado con los sectores sociales LGBTI), en esta ocasión brindó asesoría personalizada para los participantes en diseño y transformación de piezas y prendas de vestir, con accesorios, hilos, lanas, pedrería, pintura de tela, pinceles, parches, esténcil, lentejuelas, entre otros. Los participantes de los talleres asistieron a la marcha del orgullo gay el 3 de julio, con sus atuendos “enchulados” y con presencia de la FUGA y las entidades del Distrito durante el recorrido para acompañar, difundir y visibilizar la labor a través de las redes virtuales.
Se realizó convocatoria  para la participación en los talleres con el apoyo de las alcaldías locales y organizaciones comunitarias con presencia en el territorio, se desarrollaron en total 6 sesiones 3 en la localidad de los Mártires, dos en la localidad de la Candelaria y una en la localidad de Santa fe.
La FUGA acompañó durante el recorrido de la marcha LGBTI a los participantes de los talleres realizados en cada localidad, a que luzcan sus atuendos producto de los talleres “enchulando tus prendas”, dictados a integrantes de la comunidad LGBTIQ+ que habitan o laboran en las tres localidades del Centro (Los Mártires, Santa Fe y La Candelaria).</t>
  </si>
  <si>
    <t>52 miembros de la comunidad LGBTI participaron en el taller de diseño y transformación de piezas generando inclusión y visibilización de sus preferencias.</t>
  </si>
  <si>
    <t>3.4.7 Promoción de  iniciativas de los colectivos y agentes de la comunidad  LGBTI con el ánimo de resignificar el centro desde el enfoque poblacional y promover, fortalecer y visibilizar experiencias de inclusión social y de ejercicio de derechos sociales y culturales logradas mediante el desarrollo de prácticas artísticas y/o culturales de los colectivos LGBTI. Dichas experiencias (actividades o proyectos) deben haber sido realizadas en alguna de las tres localidades del centro de la ciudad (Los Mártires, Santa Fe y La Candelaria).</t>
  </si>
  <si>
    <t>No de iniciativas apoyadas de los colectivos y agentes de la comunidad LGBTI</t>
  </si>
  <si>
    <t>A junio 30 de 2022, no se han definido los ganadores de la Convocatoria Somos Centro Diverso, los jurados deliberaran en el mes de julio para definir y recibir la presentación de documentos. La FUGA lanzó durante el primer trimestre de 2022 su Portafolio de Estímulos a través del cual otorga premios, becas y pasantías en el campo artístico y cultural, dirigidos a la ciudadanía y agentes del sector. En ese marco, la entidad lanzó la convocatoria "Premio Somos Centro Diverso", cuyo objetivo es promover, fortalecer y visibilizar experiencias de inclusión social y de ejercicio de derechos sociales y culturales logradas mediante el desarrollo de prácticas artísticas y/o culturales de grupos sociales y otros grupos poblacionales.  En esta convocatoria se apropiaron $8 millones, para la entrega de dos (2) estímulos para iniciativas que se realicen en el centro en torno a la Comunidad LGBTI. 
La entidad, realizó la socialización de su Portafolio de Estímulos  en los espacios de consultorios virtuales habilitados por la entidad los días lunes de 9:00 a.m. a 12:00 m.    y  Presenciales los días lunes de 9:00 a.m. a 12:00 p.m. y de 2:00 p.m. a 3:30 p.m como apoyo para el concurso de esta población en la convocatoria.
Se espera contar con propuestas para el beneficio de la comunidad LGBTI</t>
  </si>
  <si>
    <t>2 iniciativas apoyadas de los colectivos  y agentes de la comunidad LGBTI apoyadas por demanda.</t>
  </si>
  <si>
    <t xml:space="preserve">La convocatoria ofertada  busca promover, fortalecer y visibilizar experiencias de inclusión social y de ejercicio de derechos sociales y culturales logradas mediante el desarrollo de prácticas artísticas y/o culturales de grupos sociales, poblacionales y etarios . </t>
  </si>
  <si>
    <t>3.4.8 Estrategias de apoyo a organizaciones de los sectores LGBTI en el uso del tiempo libre</t>
  </si>
  <si>
    <t>Prestamos de parques y/o escenarios que reciben las organizaciones de los sectores LGBTI en el uso del tiempo libre</t>
  </si>
  <si>
    <t>Instituto Distrital de Recreación y Deporte IDRD</t>
  </si>
  <si>
    <t>Para el 26 de Junio solicitó el parque el tunal donde se llevó a cabo la marcha de la diversidad actividad que se realizó con normalidad</t>
  </si>
  <si>
    <t>Se gestionaron las solicitudes de prestamos requeridos por la comunidad LGBTI</t>
  </si>
  <si>
    <t xml:space="preserve">3-100-I001
RECURSOS ADMINISTRADOS CON DESTINACIÓN ESPECÍFICA
Durante la vigencia 2022, se ejecutó un valor de $3000000 pesos, los cuales contemplan las exoneraciones realizadas
</t>
  </si>
  <si>
    <t>3.4.9 Estrategia que permita incorporar el enfoque diferencial y territorial en las actividades deportivas desarrolladas por el IDRD</t>
  </si>
  <si>
    <t xml:space="preserve">Número de personas de los sectores sociales LGBTI que participan en actividades deportivas. </t>
  </si>
  <si>
    <t xml:space="preserve">Durante el segundo trimestre de 2022, un total de 48 personas de los sectores sociales LGBTI en procesos deportivos así: 
Diecisiete (17) personas de los sectores sociales LGBTI en procesos deportivos en el marco del programa de “Deporte para la Vida”, cuyo objetivo es la promoción de la actividad física y la salud mental, mediante la práctica del deporte en varias modalidades, con entrenamientos gratuitos dictados en los escenarios del Sistema Distrital de Parques. El programa está orientado a motivar hábitos saludables en las personas, como producto de la práctica deportiva, para así contar con una sociedad feliz, incluyente, sana y productiva. 
Los beneficiarios participaron en procesos deportivos en siete disciplinas deportivas en 7 localidades del distrito, dentro de los participantes beneficiados 7 mujeres y 10 hombres, como se discrimina a continuación:  
1. Bosa: se benefició un hombre en la disciplina de Natación. 
2. Ciudad Bolívar: se beneficiaron dos mujeres y un hombre en la disciplina de Fútbol de Salón y un hombre en Atletismo. 
3. Rafael Uribe Uribe: se benefició un hombre en la disciplina de Atletismo.
4. San Cristóbal: se benefició un hombre y una mujer en Natación y un hombre en Baloncesto. 
5. Suba: se benefició un hombre y una mujer en Natación y una Mujer en Tenis de Campo. 
6. Tunjuelito: se benefició un hombre en la disciplina de Taekwondo. 
7. Usme: se benefició una mujer en Natación, un hombre en Baloncesto, un hombre en Taekwondo y una mujer en Boxeo. 
De otra parte, se llevó a cabo sesiones de entrenamiento especializadas con colectivos de personas LGBTI de la Localidad de Puente Aranda (19 personas) y la Localidad de San Cristóbal (12 personas), en sesiones de clase en: Reacondicionamiento Físico, Táctica y Fundamentación, Trabajos de Desarrollo Motriz y Juegos Predeportivos, Intercambios Deportivos y Fundamentación Técnica en el marco del programa de Deporte Para la vida. 
</t>
  </si>
  <si>
    <t xml:space="preserve">Durante la vigencia 2022, participaron un total de 60 personas de los sectores sociales LGBTI en procesos deportivos así: 
a) Diecinueve (19) personas de los sectores sociales LGBTI participaron en procesos deportivos en el marco del programa de “Deporte para la Vida”, cuyo objetivo es la promoción de la actividad física y la salud mental, mediante la práctica del deporte en varias modalidades, con entrenamientos gratuitos dictados en los escenarios del Sistema Distrital de Parques. El programa está orientado a motivar hábitos saludables en las personas, como producto de la práctica deportiva, para así contar con una sociedad feliz, incluyente, sana y productiva. 
Los beneficiarios participaron en procesos deportivos en 6 disciplinas deportivas en 8 localidades del distrito, dentro de los participantes beneficiados 8 mujeres y 11 hombres, como se discrimina a continuación:  
1. Bosa: se benefició un hombre en la disciplina deportiva de Atletismo.   
2. Ciudad Bolívar: se beneficiaron 2 mujeres y 2 hombres en disciplinas deportivas de Fútbol de Salón, Atletismo, Natación y Taekwondo. 
3. Kennedy: se benefició un hombre en la disciplina deportiva de Fútbol. 
4. Rafael Uribe Uribe: se benefició un hombre en la disciplina deportiva de Taekwondo.      
5. San Cristóbal: se beneficiaron dos mujeres y dos hombres en la disciplina Atletismo, Actividad Física y Tenis de Campo. 
6. Suba: se benefició un hombre y dos mujeres en disciplinas deportivas de Atletismo, Actividad Física y Tenis de Campo. 
7. Tunjuelito: se benefició un hombre en la disciplina deportiva de Tenis de Mesa.      
8. Usme: se beneficiaron dos mujeres y dos hombres en la disciplina de actividad física, Taekwondo y Tenis de Campo.
b) De otra parte, se llevó a cabo sesiones de entrenamiento especializadas con colectivos de personas LGBTI de la Localidad de Puente Aranda (23 personas) y la Localidad de San Cristóbal (18 personas), en sesiones de clase en: Reacondicionamiento Físico, Táctica y Fundamentación, Trabajos de Desarrollo Motriz y Juegos Predeportivos, Intercambios Deportivos y Fundamentación Técnica en el marco del programa de Deporte Para la vida.
Durante el cuarto trimestre de 2022, participaron 5 personas de los sectores sociales LGBTI en procesos deportivos así: 
a) En el marco del programa de “Deporte para la Vida”, Se sumaron cinco (5) personas a los procesos deportivos, cuyo objetivo es la promoción de la actividad física y la salud mental, mediante la práctica del deporte en varias modalidades, con entrenamientos gratuitos dictados en los escenarios del Sistema Distrital de Parques. El programa está orientado a motivar hábitos saludables en las personas, como producto de la práctica deportiva, para así contar con una sociedad feliz, incluyente, sana y productiva. 
Los beneficiarios participaron en procesos deportivos en 3 disciplinas deportivas en 3 localidades del distrito, dentro de los participantes beneficiados 2 mujeres y 3 hombres, como se discrimina a continuación:  
1. Ciudad Bolívar: se benefició 1 mujer y 1 hombre en las disciplinas deportivas de Fútbol y Taekwondo. 
2. San Cristóbal: se benefició 1 mujer y 1 hombre en la disciplina de Atletismo.  
3. Bosa: se benefició 1 hombre en la disciplina de Atletismo.  
b) De otra parte, se dio continuidad a las sesiones de entrenamiento en Fútbol 8 a un colectivo de personas de los sectores sociales LGBTI. Los entrenamientos se realizaron en el Parque el Jazmín de la Localidad de Puente Aranda los sábados y domingos de 7:00 a 9;00 am.  </t>
  </si>
  <si>
    <t xml:space="preserve">Las actividades deportivas se caracterizan por brindar espacios para practicar un deporte de manera divertida y recreativa, donde las y los instructores promueven la preparación física, la inclusión equitativa de todos los grupos poblacionales y sociales, la integración social y el uso productivo del tiempo. </t>
  </si>
  <si>
    <t xml:space="preserve">Diferencial: No se cuenta con reporte con enfoque diferencial. 
Género: De los participantes 52 se identificaron como masculinos y 8 femeninos. 
Territorial: Se ha impacto personas de los sectores sociales LGBTI de las Localidades de: Bosa, Ciudad Bolívar, Kennedy, Rafael Uribe Uribe, San Cristóbal, Suba, Tunjuelito, Usme y Puente Aranda. </t>
  </si>
  <si>
    <t xml:space="preserve">Durante la vigencia 2022, se ejecutó un valor presupuestal de 3 millones de pesos, los cuales contempla la contratación del talento humano quienes desarrollan las actividades y entrenamientos deportivos, el uso y utilización de los elementos y materiales de trabajo, así como los espacios y escenarios de práctica, contemplados en el proyecto de inversión 7852 – Comunidades Activas y Saludables. Durante el segundo trimestre de 2022, se comprometió un presupuesto por $2.136.135, correspondiente al desarrollo de procesos deportivos con 48 personas de los sectores sociales LGBTI. 
</t>
  </si>
  <si>
    <t>3.4.10 Programas, proyectos, estrategias y actividades del Instituto Dsitrital de Recreación y Deporte realizadas con enfoque diferencial por orientación sexual e identidad de género.</t>
  </si>
  <si>
    <t>Número de programas, proyectos, estrategias y actividades  del Instituto Distrital de Recreación y Deporte incorporan el enfoque diferencial por orientación sexual e identidad de género incorporadas.</t>
  </si>
  <si>
    <t xml:space="preserve">A 30 de junio se han realizado 33 actividades dirigidas a las personas de los sectores sociales LGBTI
Durante el segundo trimestre de 2022 se realizaron diez (10) actividades recreativas en donde participaron 160 personas de los sectores sociales LGBTI de 7 localidades del Distrito así: 
1. Barrios unidos: Se realizó una (1) actividad recreativa de “Recorriendo Mi Ciudad” en articulación con SDIS, contando con la participación de 24 personas de los sectores sociales LGBTI. 
2. Chapinero: Se realizaron dos (2) actividades recreativas de “Recorriendo Mi Ciudad” en articulación con SDIS, contando con la participación de 30 personas de los sectores sociales LGBTI.
3. Puente Aranda: Se realizó una (1) actividad recreativa de “Parques Para La Cultura Ciudadana”, contando con la participación de 20 personas de los sectores sociales LGBTI.
4. Rafael Uribe Uribe: Se realizó una (1) actividad recreativa de “Recorriendo Mi Ciudad” en articulación con SDIS, contando con la participación de 10 personas de los sectores sociales LGBTI. 
5. Santa Fé: Se realizaron dos (2) actividades recreativas de “Recorriendo Mi Ciudad” en articulación con SDIS, contando con la participación de 38 personas de los sectores sociales LGBTI.
6. Teusaquillo: Se realizaron dos (2) actividades recreativas de “Recorriendo Mi Ciudad” en articulación con SDIS, contando con la participación de 32 personas de los sectores sociales LGBTI.
7. Tunjuelito: Se realizó una (1) actividad recreativa de “RecreolympiadaS”, contando con la participación de 6 personas de los sectores sociales LGBTI.
De otra parte, en el marco de la conmemoración del mes del orgullo LGBTI se realizaron las siguientes actividades: 
1. Marcha del Sur:  El 26 de junio de 2022 se apoyó con una (1) sesión de aeróbicos en el Parque Estadio Olaya Herrera contando con la participación de 102 personas.
2. Festival por la Igualdad se realizaron las siguientes actividades:  
a) El 14 de junio se llevó a cabo una jornada de sensibilización a los instructores de actividad física a cargo de la SDP, de 2:00 a 3:30 pm, en donde se dieron a conocer los lineamientos que se deben tener en cuenta para la implementación de las sesiones de actividad física.  Para cada punto de actividad física se realizó decoración con bombas, frases alusivas y sesiones de actividad física musicalizada especialmente preparada en su contenido para la comunidad de los sectores sociales LGTBI. 
b) Recreovía presencial el 26 de junio de 2022 se realizaron 14 sesiones de actividad física así: 
1. Barrios Unidos: se realizó una (1) sesión de actividad física contando con la participación de 130 personas. 
2. Bosa: se realizó una (1) sesión de actividad física contando con la participación de 47 personas.
3. Engativá: se realizó una (1) sesión de actividad física contando con la participación de 52 personas.
4. Kennedy: se realizaron dos (2) sesiones de actividad física contando con la participación de 131 personas.
5. Puente Aranda: se realizó una (1) sesión de actividad física contando con la participación de 98 personas.
6. Rafael Uribe Uribe: se realizaron dos (2) sesiones de actividad física contando con la participación de 158 personas.
7. San Cristóbal:  se realizó una (1) sesión de actividad física contando con la participación de 90 personas.
8. Santa Fe: se realizó una (1) sesión de actividad física contando con la participación de 365 personas. 
9. Suba: se realizó una (1) sesión de actividad física contando con la participación de 87 personas. 
10. Tunjuelito: se realizó una (1) sesión de actividad física contando con la participación de 175 personas. 
11. Usaquén: se realizó una (1) sesión de actividad física contando con la participación de 32 personas. 
12. Usme: se realizó una (1) sesión de actividad física contando con la participación de 55 personas. 
c) Actividad física virtual: el 26 de junio de 2022 se realizó una (1) sesión de actividad física virtual contando con la participación de 37 personas.
d) Apoyó el torneo de Fútbol 5 al colectivo GAPEF con servicios como el préstamo de Balones, mallas y Juzgamiento, los días 25 y 26 de junio de 2022.
</t>
  </si>
  <si>
    <t>Durante la vigencia 2022 se realizaron 25 actividades recreativas contando con la participación de 463 personas de los sectores sociales LGBTI, en el marco del proyecto de inversión 7851 “RECREACIÓN Y DEPORTE PARA LA FORMACIÓN CIUDADANA EN BOGOTÁ” que tiene como objetivo Incorporar la formación en valores ciudadanos en la oferta de programas de recreación y deportes que permitan la apropiación y resignificación de la vida social y comunitaria.
Las actividades desarrolladas beneficiaron a las personas de los sectores sociales LGBTI de catorce (14) localidades del distrito, como se describe a continuación.
1. Kennedy: se realizó 1 actividad en donde participaron 24 personas de los sectores sociales LGBTI
2. La Candelaria: se realizaron 3 actividades recreativas en donde participaron 59 personas de los sectores sociales LGBTI.
3. Puente Aranda: se realizaron 2 actividades recreativas en donde participaron 35 personas de los sectores sociales LGBTI
4. San Cristóbal: se realizó 1 actividad en donde participaron 28 personas de los sectores sociales LGBTI
5. Santa Fe: se realizaron 4 actividades recreativas en donde participaron 77 personas de los sectores sociales LGBTI
6. Barrios unidos: Se realizaron 2 actividades recreativas, contando con la participación de 41 personas de los sectores sociales LGBTI. 
7. Chapinero: Se realizaron 2 actividades recreativas contando con la participación de 30 personas de los sectores sociales LGBTI.
8. Rafael Uribe: Se realizó 1 actividad recreativa contando con la participación de 10 personas de los sectores sociales LGBTI. 
9. Teusaquillo: Se realizaron 2 actividades recreativas contando con la participación de 32 personas de los sectores sociales LGBTI.
10. Tunjuelito: Se realizó 1 actividad recreativa contando con la participación de 6 personas de los sectores sociales LGBTI.
11. Mártires: Se realizaron 2 actividades recreativas de contando con la participación de 29 personas de los sectores sociales LGBTI. 
12. Usme: Se realizó 1 actividad recreativa contando con la participación de 52 personas de los sectores sociales LGBTI.
13. Bosa: Se realizó 1 actividad recreativa contando con la participación de 4 personas de los sectores sociales LGBTI.
14. Engativá: Se realizaron 2 actividades recreativas contando con la participación de 36 personas de los sectores sociales LGBTI.
De otra parte, en el marco del programa de actividad física se desarrollaron las siguientes sesiones:  
1. Marcha del Sur:  El 26 de junio de 2022 se apoyó con 1 sesión de aeróbicos en el Parque Estadio Olaya Herrera contando con la participación de 102 personas.
2. Se realizaron 19 sesiones de actividad Física en el CENTRO DE ATENCIÓN INTEGRAL DE DIVERSIDAD SEXUAL Y DE GÉNERO - CAIDSG (MANZANA DEL CUIDADO) y en el Castillo de las Artes de la Localidad de Los Mártires, contando con la participación de 152* personas.Durante el cuarto trimestre se realizaron trece (13) actividades recreativas y de actividad física, contando con la participación de 98* personas. 
Nota: *Las personas participantes pudieron haber participado en una o varias actividades.  
a) Durante el cuarto trimestre se realizaron cinco (5) actividades recreativas en donde participaron 68 personas de los sectores sociales LGBTI de 4 localidades del Distrito así: 
1. Barrios Unidos: Se realizó una (1) actividad recreativa de “Parques para la Cultura Ciudadana”, contando con la participación de 17 personas de los sectores sociales LGBTI.
2. Bosa: Se realizó una (1) actividad recreativa de “Red Sensibilizándonos”, contando con la participación de 4 personas de los sectores sociales LGBTI.
3. Engativá: Se realizaron dos (2) actividades recreativas de “Recréate en Familia”, contando con la participación de 36 personas de los sectores sociales LGBTI.
4. La Candelaria: Se realizó una (1) actividad recreativa de “Recorriendo mi Ciudad”, contando con la participación de 11 personas de los sectores sociales LGBTI.
b) De otra parte, bajo el programa de Actividad Física se realizaron ocho (8) sesiones de actividad Física en el Castillo de las Artes de la Localidad de Los Mártires, contando con la participación de 30* personas.</t>
  </si>
  <si>
    <t>Con el desarrollo de las actividades recreativas se Incorpora la formación en valores ciudadanos, que permiten la apropiación y resignificación de la vida social y comunitaria de las personas de los sectores sociales LGBTI. Las actividades se desarrollaron en 7 localidades del distrito.  Las actividades se desarrollaron en concertación con las personas teniendo en cuenta sus necesidades e intereses, respetando la diversidad y sus realidades, con el fin de que gocen plenamente de sus derechos. 
Desde el IDRD, se apoyó activamente en el desarrollo de actividades recreodeportivas en el marco del mes del orgullo LGBTI, con el objetivo de visibilizar su presencia en la sociedad.</t>
  </si>
  <si>
    <t xml:space="preserve">POBLACIONAL: Se beneficiaron en total 717** personas de los sectores sociales LGBTI participantes de todos los grupos etarios, en articulación con la secretaria de Integración Social y personas participantes del Centro de Atención Integral de Diversidad Sexual y de Género - CAIDSG y en el Castillo de las Artes. 
Nota: **Las personas pudieron haber participado en una o en varias actividades. 
TERRITORIAL: Las personas de los sectores sociales LGBTI participaron en catorce (14) localidades del distrito, como se describe a continuación.
1. Kennedy: se realizó 1 actividad en donde participaron 24 personas de los sectores sociales LGBTI
2. La Candelaria: se realizaron 3 actividades recreativas en donde participaron 59 personas de los sectores sociales LGBTI.
3. Puente Aranda: se realizaron 2 actividades recreativas en donde participaron 35 personas de los sectores sociales LGBTI
4. San Cristóbal: se realizó 1 actividad en donde participaron 28 personas de los sectores sociales LGBTI
5. Santa Fe: se realizaron 4 actividades recreativas en donde participaron 77 personas de los sectores sociales LGBTI
6. Barrios unidos: Se realizaron 2 actividades recreativas, contando con la participación de 41 personas de los sectores sociales LGBTI. 
7. Chapinero: Se realizaron 2 actividades recreativas contando con la participación de 30 personas de los sectores sociales LGBTI.
8. Rafael Uribe Uribe: Se realizó 1 actividad recreativa y 1 sesión de actividad física contando con la participación de 112 personas de los sectores sociales LGBTI. 
9. Teusaquillo: Se realizaron 2 actividades recreativas contando con la participación de 32 personas de los sectores sociales LGBTI.
10. Tunjuelito: Se realizó 1 actividad recreativa contando con la participación de 6 personas de los sectores sociales LGBTI.
11. Mártires: Se realizaron 2 actividades recreativas y 19 sesiones de actividad física contando con la participación de 154 personas de los sectores sociales LGBTI. 
12. Usme: Se realizó 1 actividad recreativa contando con la participación de 52 personas de los sectores sociales LGBTI.
13. Bosa: Se realizó 1 actividad recreativa contando con la participación de 4 personas de los sectores sociales LGBTI.
14. Engativá: Se realizaron 2 actividades recreativas contando con la participación de 36 personas de los sectores sociales LGBTI.
</t>
  </si>
  <si>
    <t xml:space="preserve">Durante la vigencia 2022 se comprometió un recurso presupuestal de $7.450.000, correspondiente a la contratación del talento humano, a los elementos y materiales de consumo y transporte de los elementos necesarios para el desarrollo de las actividades recreativas del proyecto de inversión 7851 – Recreación y Deporte para la Formación Ciudadana y las sesiones de actividad física del Proyecto de Inversión 7852 – Construcción de Comunidades Activas y Saludables. </t>
  </si>
  <si>
    <t>3.4.11 Proyecto de comunicación pública de la PP LGBTI a través del desarrollo de una mesa de trabajo con la Secretaría Distrital de Planeación teniendo en cuenta la naturaleza de empresa industrial y comercial del Estado que tiene Canal Capital.</t>
  </si>
  <si>
    <t>Número de actualizaciones del proyecto de comunicación pública de la PP LGBTI diseñado con la Secretaría Distrital de Planeación teniendo en cuenta la naturaleza de empresa industrial y comercial del Estado que tiene Canal Capital.</t>
  </si>
  <si>
    <t>Canal Capital</t>
  </si>
  <si>
    <t>Se realiza mesa de articulación el 8 de junio asociada a acciones de comunicación sobre el festival por la igualdad.
Se realiza la divulgación de piezas gráficas y se realizan cubrimientos informativos.</t>
  </si>
  <si>
    <t>Durante 2022 Capital realizó cubrimientos informativos a fechas conmemorativas y eventos relevantes de la comunidad LGBTI en Bogotá, aportó a la visibilización y no discriminación de esta población mediante contenidos multiplataforma en el Sistema y mediante la sensibilización institucional en temas LGBTI mediante canales internos de comunicación.
Durante el IV trimestre del año se presentaron 15 contenidos relacionados con temáticas LGBTIQ+ y de diversidad de género en las diferentes plataformas de Capital (Televisión, redes sociales, página web, informativo Capital). Dichos contenidos buscan aportar a la estrategia de comunicación en temas LGBTI+ mediante el reconocimiento, respeto y lucha contra la discriminación de esta población en Bogotá.</t>
  </si>
  <si>
    <t>Los contenidos contaban con la implementación del enfoque diferencial en la visibilización de los sectores sociales LGBTIQ+ de Bogotá.</t>
  </si>
  <si>
    <t>Los contenidos contaban con la implementación del enfoque diferencial poblacional en la visibilización de los sectores sociales LGBTIQ+ de Bogotá.</t>
  </si>
  <si>
    <t>Teniendo en cuenta la naturaleza de Capital como Empresa Industrial y Comercial del Estado (EICE) no se relaciona un presupuesto para la ejecución de la acción toda vez que Capital no cuenta con recursos de inversión provenientes del distrito, ni con metas asociadas al PDD que le permiten la ejecución de recursos para cumplimiento de compromisos de política pública. Los avances se miden en términos de gestión a partir de recursos propios y de manera articulada con la línea editorial del Canal.</t>
  </si>
  <si>
    <t>3.4.12 Espacios de formación de lectura, escritura y oralidad con enfoque diferencial a personas vinculadas a los colectivos LGBTI y la ciudadania en general.</t>
  </si>
  <si>
    <t>Número de espacios de formación y promoción de lectura, escritura y oralidad con enfoque diferencial a personas vinculadas a los sectores LGBTI y a la ciudadania en general.</t>
  </si>
  <si>
    <t xml:space="preserve">Durante el segundo trimestre del año 2022, se llevaron a cabo 19 actividades desde las líneas misionales de la Dirección de Lectura y Bibliotecas (programación cultural, comunidad y territorio, y la escuela de lectores), actividades realizadas a través de las estrategias: Leer para la vida y Libro en la ciudad.
En total se registra la participación de 368 asistentes, distribuidos de la siguiente manera: 70 asistentes de género femenino, 54 asistentes de género masculino, 174 registrados en transgénero, y 70 asistentes que no se identifica el género.
</t>
  </si>
  <si>
    <t>Durante el cuarto trimestre del año 2022, se llevaron a cabo ocho (8) actividades relacionadas con espacios de formación y promoción de lectura, escritura y oralidad con enfoque diferencial a personas vinculadas a los sectores LGBTI y a la ciudadanía en general, 6 de estas sesiones hicieron parte del seminario del proceso editorial artesanal y comunitaria Futuros Infinitos liderado por la Escuela de Lectores y las dos actividades restantes obedecen a exposiciones realizadas en el marco de este enfoque diferencial.  Con un total de 494 asistentes, se registran 200 hombres participantes, 200 mujeres, y 94 personas sin identificar su género.</t>
  </si>
  <si>
    <t>Las actividades se encuentran estructuradas reconociendo los derechos humanos, el género, y el enfoque diferencial. Estas actividades fueron planeadas y desarrolladas  reconociendo las características particular del grupo LGTBI en nuestra ciudad e identificando las practicas positivas que se busca implementar en pro de mejorar la atención a este grupo poblacional.</t>
  </si>
  <si>
    <t>3.4.13 Estrategias para la circulación de materiales de lectura con enfoques de identidades de género y sexualidad para la ampliación de la oferta a los colectivos LGBTI y a la ciudadania en general.</t>
  </si>
  <si>
    <t>Número de estrategias para el fomento de la circulación de materiales de lectura con enfoques de identidades de género y sexualidad, para la ampliación de la oferta a los colectivos LGBTI y la demás ciudadania.</t>
  </si>
  <si>
    <t>A partir del listado de materiales de lectura relacionados con temática LGBTIQ+ que se encuentra en BibloRed, se dio inicio a la Investigación y selección de títulos que formarán parte de la estrategia de circulación.  El resultado de esta revisión está contemplando la posibilidad de ajustar la estrategia logística y de espacios en las bibliotecas para la ubicación de este tipo de  material.</t>
  </si>
  <si>
    <t>El equipo de Proyectos Editoriales empleó 16 horas para la ideación, diseño y definición de estrategias para la circulación de los materiales de lectura. Esto equivale a dos sesiones de trabajo, el costo de cada una es de $752.000. Teniendo en cuenta que se definió que el costo de las actividades era el tiempo de trabajo del equipo, aquí se especifica este aspecto.</t>
  </si>
  <si>
    <r>
      <t xml:space="preserve">3.4.14 Estimulos de fomento para la activación y visibilizacion de la memoria y patrimonio de los sectores sociales LGBTI como aporte al </t>
    </r>
    <r>
      <rPr>
        <i/>
        <sz val="10"/>
        <color theme="1"/>
        <rFont val="Arial Narrow"/>
        <family val="2"/>
      </rPr>
      <t>Programa de construcción participativa de la memoria implementado con enfoque territorial mediante instalación de piezas conmemorativas, desarrolladas con los sectores LGBTI</t>
    </r>
    <r>
      <rPr>
        <sz val="10"/>
        <color theme="1"/>
        <rFont val="Arial Narrow"/>
        <family val="2"/>
      </rPr>
      <t xml:space="preserve">. </t>
    </r>
  </si>
  <si>
    <t>Número de estimulos de fomento  para la activación y visibilizacion de la memoria y patrimonio de los sectores sociales LGBTotorgados</t>
  </si>
  <si>
    <t>Instituto Distrital de Patrimonio Cultural - IDPC</t>
  </si>
  <si>
    <t xml:space="preserve">En cumplimiento de la acción concertada, durante el segundo trimestre de 2022 el IDPC, mediante Resolución No. 261 del 25 de mayo de 2022, otorgó un estÍmulo, por valor de 13 millones, a una iniciativa  orientada a la activación y visibilizacion de la memoria y patrimonio de los sectores sociales LGBTI, asi: 
Nombre de la beca BECA PARA EL RECONOCIMIENTO Y LA ACTIVACIÓN DEL PATRIMONIO CULTURAL DE SECTORES SOCIALES, Nombre de la agrupación ganadora: AGRUPACIÓN "QUEER S ANTIFASCISTAS ", 
Nombre de la propuesta ganadora:  "TACON Y ESCARCHA CUATRO DECADAS DE RESISTENCIA".
Descripción de la propuesta: Se realizará una búsqueda de los personajes icónicos del transformismo y su entorno de las décadas de los 80´s 90´s 2000 y 2010 para recopilar sus memorias individuales, materiales fotográficos y audiovisuales que evidencien cuáles han sido las incidencias, transformaciones y luchas como arte propio de las personas de los sectores sociales LGBTI de Bogotá, que brinden herramientas para la construcción de insumos base para el reconocimiento de la memoria histórica y el patrimonio diverso de la ciudad. Este proceso se va a realizar recorriendo los lugares emblemáticos que han sido protagonistas de estas apuestas artísticas concentradas en las localidades de Santa Fe, Candelaria y Chapinero durante estas cuatro décadas, allí se entrevistarán a las diferentes artistas y dueños de establecimientos de homosocialización que se convirtieron en un hito para el movimiento LGBTI en Bogotá, con ellos se realizará un proceso de digitalización y pago de su material fotográfico y video que se considere relevante para la investigación. La propuesta busca construir un video documental que permita que estas memorias perduren a través del tiempo y contribuyan al debate de lo que puede ser el patrimonio cultural LGBTI de la ciudad y para ello planteamos que a su vez se desarrolle un escenario de conversatorio y debate que haga visible los cambios, luchas y perspectivas artísticas y performáticas que se generaban en cada una de estas décadas; de esta manera se puede cuestionar lo que tradicionalmente se ha entendido como arte y patrimonio inmaterial en movimientos sociales de nuevas generaciones.
Apertura y divulgación  de la beca de sectores sociales. 
Evaluación de las propuestas presentadas a la beca entre las que se identificaron 3 propuestas de sectores LGBTI. 
Entrega de un estímulo a una propuesta de patrimonio de sectores LGBTI. 
</t>
  </si>
  <si>
    <t>En cumplimiento de la acción concertada, durante el cuarto trimestre de 2022 el IDPC realizó acompañamiento técnico a la propuesta ganadora del estímulo mediante Resolución No. 261 del 25 de mayo de 2022, así: 
Nombre de la beca BECA PARA EL RECONOCIMIENTO Y LA ACTIVACIÓN DEL PATRIMONIO CULTURAL DE SECTORES SOCIALES.
Nombre de la agrupación ganadora: AGRUPACIÓN "QUEER S ANTIFASCISTAS "
Nombre de la propuesta ganadora:  "TACON Y ESCARCHA CUATRO DECADAS DE RESISTENCIA".
Objetivo general del proyecto: Construir un dialogo intergeneracional que evidencie las transformaciones y luchas que se han generado entre las décadas de los 80´s 90´s 2000 y 2010 en el arte transformista como parte del patrimonio de los sectores sociales LGBTI de Bogotá.
Avance en la ejecución de la propuesta ganadora durante el cuarto trimestre: 
Como resultado e la ejecución del estimulo de fomento, la agrupación ganadora entregó los siguientes productos: 
• Un video documental totalmente editado, que recopila material fotográfico, audiovisual, testimonios y entrevistas de los personajes emblemáticos transformistas y su entorno de las principales décadas.
• Un documento de sistematización del conversatorio/debate intergeneracional que se realizó en el marco de la presentación del documental.
El proceso y sus productos permitieron los siguientes resultados: 
Realizar una cartografía y recopilación de memorias individuales, materiales fotográficos y audiovisuales que evidencien cuáles han sido las incidencias, transformaciones y luchas como arte propio de las personas de los sectores sociales LGBTI de Bogotá, aportando a construcción de insumos base para el reconocimiento de la memoria histórica y el patrimonio diverso de la ciudad.
Identificar las diferentes influencias que permitieron la construcción de los personajes artísticos en las diferentes divas transformistas y drag queen.
Re- Conocer los territorios en los que se encontraban ubicados los establecimientos, observar cuáles eran las dinámicas que allí se generaban, los códigos de vestimenta que se establecían y las normas internas que los dueños de los mismos ponían para sus clientes y artistas que ingresaban al lugar, evidenciando sobre todo la necesidad de generar siempre una temática que fuera parte de la esencia del lugar y que fuera un hito diferenciador de los demás, aunque según se menciona, no se encontraban diferencias entre los dueños de los mismos, por el contrario creaban una red de apoyo para poderse sostener de la persecución que sufrían.</t>
  </si>
  <si>
    <t xml:space="preserve">La convocatoria busca apoyar iniciativas orientadas al reconocimiento y visibilización de las manifestaciones, memorias, identidades y reivindicaciones de los distintos sectores sociales y grupos poblacionales en la ciudad, incluyendo el sector LGBT, con participación activa y efectiva de estos. La propuesta ganadora se orienta a realizar un ejericio de memoria, de visibilizacion de las luchas y reivindicaciones, al reconocimiento de nuevos patrimonios inmateriales en la ciudad narrados ya agenciados desde los sectores LGBTI. Incluye una mirada interseccional e intergeneracional. </t>
  </si>
  <si>
    <t>La convocatoria busca apoyar iniciativas orientadas al reconocimiento y visibilización de las manifestaciones, memorias, identidades y reivindicaciones de los distintos sectores sociales y grupos poblacionales en la ciudad, incluyendo el sector LGBT, con participación activa y efectiva de estos. La propuesta ganadora se orienta a realizar un ejericio de memoria, de visibilizacion de las luchas y reivindicaciones, al reconocimiento de nuevos patrimonios inmateriales en la ciudad narrados ya agenciados desde los sectores LGBTI. Incluye una mirada interseccional e intergeneracional.</t>
  </si>
  <si>
    <t xml:space="preserve">El valor ejecutado corresponde al primer desembolso del 80% sobre el valor total del estímulo. 
El valor ejecutado a la fecha corresponde al segundo  desembolso del 20% sobre el valor total del estímulo. 
La ejecución del primer 80% se realizó en el mes de junio de 2022.
. </t>
  </si>
  <si>
    <t xml:space="preserve">3.4.15 Procesos de activación y productos editoriales de visibilización de memoria y patrimonio LGBTI </t>
  </si>
  <si>
    <t>Número de publicaciones de activación y visibilización de memoria y patrimonio LGBTI  Lanzamiento de la publicación</t>
  </si>
  <si>
    <t xml:space="preserve">Durante el segundo trimestre de 2022 el IDPC adelantó las siguientes acciones para dar cumplimiento a las actividades concertadas, asi:
Para el lanzamiento de la publicación “Mi Marcha. Historias de las movilizaciones LGBTI+ en Bogotá. 40 años de la marcha ciudadana LGBT” se llevaron a cabo reuniones con el equipo de la Subdirección de Diversidad Sexual de la Secretaría Distrital de Planeación (SDP) y la coordinación de publicaciones del IDPC, con el fin de definir los panelistas del lanzamiento. En ese marco se tomó la decisión de hacer el lanzamiento el día 29 de junio en el auditorio Teresa Cuervo del Museo Nacional de Colombia, al tener un mayor aforo.  
Para el lanzamiento y de forma preparatoria, se compartió desde el programa de publicaciones al equipo de comunicaciones del IDPC las invitaciones, el borrador para el boletín de prensa, imágenes y el PDF en versión web. Las piezas fueron a su vez enviadas al equipo de comunicaciones de la Secretaría Distrital de Planeación (SDP). Se creó un link de inscripción al evento, el cual se activó el día martes 21 de junio y a través del cual se inscribieron 220 personas. Se llevó a cabo una visita técnica al auditorio del Museo Nacional el día 23 de este mismo mes, para ultimar detalles respecto a equipos y organización del evento. 
El lanzamiento se realizó el día 29 de junio a las 6:00pm siguiendo el siguiente esquema: presentación por parte de Ximena Bernal. Conversación entre Cristina Rojas y Nicolás Montero, Secretario de Cultura, Recreación y Deporte, proyección del video de la Marcha y conversación final entre Patrcik Morales Director del IDPC y David Alonzo, Director de Diversidad Sexual de la SDP. Al finalizar el lanzamiento, se rifaron algunos ejemplares entre los asistentes y se dio la posibilidad de que también pudiera ser comprado.
 Lanzamiento de la publicación “Mi Marcha. Historias de las movilizaciones LGBTI+ en Bogotá. 40 años de la marcha ciudadana LGBTI”, concertado, realizado, difundido y publicado. </t>
  </si>
  <si>
    <t>Meta cumplida en el primer semestre 2022</t>
  </si>
  <si>
    <t>«Mi Marcha. Historias de las movilizaciones LGBTI+ en Bogotá. 40 años de la marcha de la ciudadanía LGBT» es una publicación sobre la manifestación que a lo largo de cuatro décadas ha ido consolidando un acto festivo, performativo y reivindicatorio en Bogotá, a través de prácticas, historias, memorias, recorridos y diversidad de identidades, cuerpos y expresiones. “Mi Marcha”, a través de imágenes, relatos de algunos de sus protagonistas y activistas y una línea de tiempo en constante construcción; propone la ampliación de los debates y las perspectivas respecto a la forma en que se han construido fronteras propias, categorías, vínculos, prácticas e historias significativas en Bogotá.
El lanzamiento de esta publicación se realizó con ocasión del Festival por la Igualdad que cada año se celebra, en el marco de la Política Pública LGBTI; y que lidera la Dirección de Diversidad Sexual de la Secretaría Distrital de Planeación. El Festival es un espacio donde se llevan a cabo eventos artísticos, culturales, académicos y deportivos en donde se resalta el respeto a la diversidad sexual y de género. En este escenario las instituciones del distrito al igual que varias del nivel nacional se unen para celebrar la diversidad. Este año, el tema central del festival son los 40 años de la marcha LGBTI en Bogotá.</t>
  </si>
  <si>
    <t>3.4.16 Dialogos con el Museo de Bogotá sobre museología, museografía, memoria y patrimonio de los sectores LGBTI, como aporte al Programa de memoria histórica y comunitaria de los sectores LGBTI</t>
  </si>
  <si>
    <t>Número de dialogos sobre museología, museografía, memoria y patrimonio de los sectores LGBTI realizados.</t>
  </si>
  <si>
    <t>Durante el segundo trimestre de 2022 el Museo de Bogotá realizó las siguientes actividades en cumplimiento de la meta pactada, así: 
*En la línea de promoción de espacios y actividades de Debate y creación en torno al cuerpo (corporalidad) y la representación, durante este periodo se realizaron las siguientes actividades: 
- 18.05.22. Noche de museos. Programación Casa de los Siete Balcones. (Museo de Bogotá). Actividad presencial abierta al público. 1823 personas participantes. En ese maro se realizó la presentación de iniciativas artísticas gestadas por población LGBTI, y en las que se reflexionó sobre sus formas de vida y experiencias en la ciudad.
- 18.05.22. Noche de museos. Actividad Show drag (Museo de la Ciudad Autoconstruida). Actividad presencial abierta al público. 264 personas participantes.
*El Museo de la Ciudad Autoconstruida avanzó en los siguientes espacios de articulación MUSEO DE LA CIUDAD con sector LGBTIQ+:
- El 11 de abril se asistió a la reunión con la representante de la mesa l.g.t.b.i.q colectivo Casa de Reinas Santana de Ciudad Bolívar.
El 9 de mayo se convoca y asiste a reunión con colectivos de la mesa diversa de Ciudad Bolívar para socializar la programación de noche de museos y la articulación para la participación de la mesa.
El 11 de mayo se tiene reunión con Michell del colectivo asociación diversa para organizar logística y planeación de su presentación "Show Drag", en la noche de museos en el MCA.
El día 23 de junio se asistió a la reunión de la mesa diversa de Ciudad Bolívar, donde se socializa la actividad del mes de julio y la organización con los colectivos de la mesa.
Durante el primer trimestre de 2022 el Museo de Bogotá y el Museo de la Ciudad Autoconstruida avanzaron en el diseño metodológico requerido para el cumplimiento de las acciones propuestas, asi: 
1.En la línea de  Formación y transversalización del enfoque de género en el Museo de Bogotá se avanzó en la construcción del Plan anual educativo de género para el Museo de Bogotá. En él se incluye la programación y el cronograma de actividades orientadas a población LGBTI. 
2. En la línea de promocion de espacios y actividades de Debate y creación en torno al cuerpo (corporalidad) y la representación, durante este periodo se trabajó en el diseño de la agenda de Noche de Museos - Museo de Bogotá. Allí se incluirá la presentación de iniciativas artísticas gestadas por población LGBTI, y en las que se reflexionará sobre sus formas de vida y experiencias en la ciudad. 
3. El Museo de la Ciudad Autoconstruida avanzó en clave de alistamiento las siguientes acciones: 
-  El diseño de la programación de las actividades educativas para población LGBTI en el Museo de la Ciudad Autoconstruida. 
- La inclusión del Museo de la Ciudad Autoconstruida en la Mesa Local LGBTI en Ciudad Bolívar. 
- La participación en 03 reuniones de articulación con población LGBTI en Ciudad Bolívar: 
1 Febrero: Madonna y sus divas
1 Marzo: Casa de Reinas Santana
2 Abril: Mesa local LGBTI.
Durante el segundo trimestre el Museo de Bogotá avanzó las acciones descritas en la columna X.</t>
  </si>
  <si>
    <t xml:space="preserve">AVANCE CUALITATIVO ACUMULADO 2022: 
Durante el primer trimestre de 2022 el Museo de Bogotá y el Museo de la Ciudad Autoconstruida avanzaron en el diseño metodológico requerido para el cumplimiento de las acciones propuestas, así: 
1.En la línea de  Formación y transversalización del enfoque de género en el Museo de Bogotá se avanzó en la construcción del Plan anual educativo de género para el Museo de Bogotá. En él se incluye la programación y el cronograma de actividades orientadas a población LGBTI. 
2. En la línea de promocion de espacios y actividades de Debate y creación en torno al cuerpo (corporalidad) y la representación, durante este periodo se trabajó en el diseño de la agenda de Noche de Museos - Museo de Bogotá. Allí se incluirá la presentación de iniciativas artísticas gestadas por población LGBTI, y en las que se reflexionará sobre sus formas de vida y experiencias en la ciudad. 
3. El Museo de la Ciudad Autoconstruida avanzó en clave de alistamiento las siguientes acciones: 
-  El diseño de la programación de las actividades educativas para población LGBTI en el Museo de la Ciudad Autoconstruida. 
- La inclusión del Museo de la Ciudad Autoconstruida en la Mesa Local LGBTI en Ciudad Bolívar. 
- La participación en 03 reuniones de articulación con población LGBTI en Ciudad Bolívar: 
1 Febrero: Madonna y sus divas
1 Marzo: Casa de Reinas Santana
2 Abril: Mesa local LGBTI.
Durante el segundo trimestre de 2022 el Museo de Bogotá realizó las siguientes actividades en cumplimiento de la meta pactada, así: 
*En la línea de promoción de espacios y actividades de Debate y creación en torno al cuerpo (corporalidad) y la representación, durante este periodo se realizaron las siguientes actividades: 
- 18.05.22. Noche de museos. Programación Casa de los Siete Balcones. (Museo de Bogotá). Actividad presencial abierta al público. 1823 personas participantes. En ese maro se realizó la presentación de iniciativas artísticas gestadas por población LGBTI, y en las que se reflexionó sobre sus formas de vida y experiencias en la ciudad.
- 18.05.22. Noche de museos. Actividad Show drag (Museo de la Ciudad Autoconstruida). Actividad presencial abierta al público. 264 personas participantes.
*El Museo de la Ciudad Autoconstruida avanzó en los siguientes espacios de articulación MUSEO DE LA CIUDAD con sector LGBTIQ+:
- El 11 de abril se asistió a la reunión con la representante de la mesa l.g.t.b.i.q colectivo Casa de Reinas Santana de Ciudad Bolívar.
El 9 de mayo se convoca y asiste a reunión con colectivos de la mesa diversa de Ciudad Bolívar para socializar la programación de noche de museos y la articulación para la participación de la mesa.
El 11 de mayo se tiene reunión con Michell del colectivo asociación diversa para organizar logística y planeación de su presentación "Show Drag", en la noche de museos en el MCA.
El día 23 de junio se asistió a la reunión de la mesa diversa de Ciudad Bolívar, donde se socializa la actividad del mes de julio y la organización con los colectivos de la mesa.
Durante el tercer trimestre de 2022 el Museo de Bogotá realizó la siguiente actividad en cumplimiento de la meta pactada, así:
1 de julio de 2022. Existir, resistiendo. Conmemoración del Día LGBTIQ+. (Laboratorio Casa Sámano). Actividad presencial. 38 participantes. Espacios de conversación y creación en los que se reconozcan las experiencias de vida de personas con orientaciones sexuales e identidades de género diversas en la ciudad. </t>
  </si>
  <si>
    <t xml:space="preserve">Las acciones desarrolladas durante el segundo trimestre de 2022 se orientan a  hacer del Museo de Bogotá un espacio que acoja, vincule y genere escenarios de apropiación y reflexión sobre cómo habitan la ciudad los cuerpos de mujeres y personas con identidades de género y orientaciones sexuales diversas. 
</t>
  </si>
  <si>
    <t xml:space="preserve">Las acciones desarrolladas durante la vigencia 2022 se orientaron a  hacer del Museo de Bogotá un espacio que acoja, vincule y genere escenarios de apropiación y reflexión sobre cómo habitan la ciudad los cuerpos de mujeres y personas con identidades de género y orientaciones sexuales diversas. </t>
  </si>
  <si>
    <t xml:space="preserve">El valor ejecutado corresponde a los recursos de logistica invertidos en el desarrollo de la actividad. </t>
  </si>
  <si>
    <t>3.4.17  Acompañamiento técnico para la consolidación del Área de Desarrollo Naranja – Distrito Creativo y Diverso de La Playa</t>
  </si>
  <si>
    <t>Acompañamientos técnicos realizados para la consolidación del Área de Desarrollo Naranja – Distrito Creativo y Diverso de La Playa</t>
  </si>
  <si>
    <t xml:space="preserve">Entre el día 27 de abril y el 03 de junio, se implementó una estrategia de comunicación y difusión, de la convocatoria “EnREDD: Beca para visibilizar la identidad de los Distritos Creativos e impulsar su reconocimiento como territorios culturales de interés”, con el propósito de promover la consolidación y visibilización de la identidad de los Distritos Creativos e impulsar su reconocimiento como territorios culturales de interés. Dicha estrategia contempló espacios de socialización presenciales y virtuales que contaron  con la  participación de agentes de los sectores LGBTI.
En estos espacios de socialización se abordaron temáticas en torno a qué es el Programa Distrital de Estímulos, cómo participar, además de conocer a fondo los términos de la convocatoria EnREDD, con la intención de animar e impulsar la postulación de propuestas y proyectos gestados por organizaciones de  los sectores LGBTI domiciliados en el Distrito Creativo y Diverso la Playa.     </t>
  </si>
  <si>
    <t xml:space="preserve">Durante el segundo trimestre de 2022 se logró vincular en tres espacios de socialización a diferentes agentes del sector LGBTI, con el propósito de dar a conocer  la oferta de incentivos  económicos e incentivos a la productividad que desde la la Red Distrital de Distritos Creativos y Territorios Culturales - REDD  se estaba promoviendo. 
Como resultado del proceso, la Fundación Objets-Fax / El Contragolpe postuló su proyecto  ""DISTRITO DESEO"" en la convocatoria EnREDD. La fundación   resignifica las instalaciones de un sauna gay (El Club 57), a través de la creación contemporánea y la implementación de procesos de formación-creación, que desde la diversidad sexual, la danza contemporánea, el cuerpo y las artes plásticas, interpelan y generan encuentros ciudadanos. La fundación se encuentra domiciliada en el Distrito Creativo Diverso la Playa.
Asimismo desde la Red Distrital de Distritos Creativos y Territorios Culturales - REDD, se gestionó la postulación del ADN Distrito Creativo y Diverso la Playa en la convocatoria "ADN más productivas",publicada por el Ministerio de Comercio y Colombia productiva. El proceso contó con el respaldo de agentes, comerciantes y empresarios del sector LGBTI entre los que se destacaron: Theatron, ASOCOE, Cámara de Comercio LGBTI y Museo LGBTI. </t>
  </si>
  <si>
    <t>Honorarios del gestor territorial equivalente a 3 meses</t>
  </si>
  <si>
    <t>3.4.18 Juegos por la Igualdad realizados con la participación de personas y organizaciones
de los sectores sociales LGBTI</t>
  </si>
  <si>
    <t>Número de juegos realizados con la participación de personas y organizaciones
de los sectores sociales LGBTI</t>
  </si>
  <si>
    <t xml:space="preserve">El producto está proyectado para ser ejecutado en la vigencia 2023. Sin embargo, en aras de avanzar en la identificación de las necesidades e intereses en temas deportivos de las personas de los sectores sociales LGBTI, el IDRD diseñó una encuesta que permitirá contar con la información estadística de los deportes que desean realizar y participar en los juegos por la igualdad 2023. Posteriormente, el 11 de octubre de 2022, se compartió con SDP el link definitivo de la encuesta con el fin que desde allí sea divulgado y socializado por los canales de comunicación. 
En el siguiente Link se puede consultar la encuesta: https://forms.gle/1VW9TgbXQBzRZmPr9
La encuesta estuvo habilitada hasta finales de diciembre de 2022. Durante los dos primeros meses de 2023, se realizará la respectiva tabulación. 
El IDRD compartió la encuesta por la página Facebook, el 24 de noviembre. https://www.facebook.com/114115315337739/posts/pfbid02cEWgiUR4LR8DYPihMYdFFktmqo5rXvqApZvN83WSQ3brgJ1CoyjpeyyWWpwcxyNYl/?mibextid=Nif5oz </t>
  </si>
  <si>
    <t xml:space="preserve">3.4.19 Consejo de cultura sectores sociales LGBTI, para la incidencia y socialización de planes, programas y proyectos que beneficien a esta población. </t>
  </si>
  <si>
    <t xml:space="preserve">Porcentaje de reuniones realizadas del consejo de Cultura de sectores sociales y consejos locales de arte, cultura y patrimonio donde participan los sectores LGTBI para la incidencia y socialización de planes, programas y proyectos que beneficien a esta población. </t>
  </si>
  <si>
    <t>De acuerdo a las agendas locales y distritales de las y los consejeros de cultura, se realizaron cada una de las sesiones de los Consejos Locales de Arte, Cultura y Patrimonio -CLACP-, así como del Consejo de cultura de sectores sociales. Se avanzó en la revisión de agendas programadas de acuerdo a las concertaciones propias de cada espacio.
Durante los meses de abril, mayo y junio se realizaron un total de 71 sesiones de los CLACP y 1 sesión del Consejo de cultura de sectores sociales. 
Teniendo en cuenta que el producto se refiere a la participación de representantes de los sectores sociales LGBTI para la inicidencia en estos escenarios y en los programas y proyectos que allí se discutan, se evidencia la participación en 11 sesiones entre los CLACP y el Consejo de cultura de sectores sociales de representantes de estos sectores.
Es importante mencionar que hay CLACP en los que no se cuenta con representantes de ninguno de los sectores sociales LGBTI a pesar de la convocatoria, invitación y alternativas de participación como apertura de elecciones atípicas para su vinculación en estos espacios.</t>
  </si>
  <si>
    <t>Durante los meses de octubre, noviembre y diciembre del 2022 se realizaron en total y para las 20 localidades del Distrito, 66 sesiones de los Consejos locales de arte, cultura y patrimonio y el Consejo de cultura de sectores sociales. 
Del total de estas sesiones, se contó con la presencia de representantes de los sectores sociales LGBTI en 8 de estas sesiones. De las 20 localidades, 12 de ellas no cuentan con representante de estos sectores.
Para el caso del Consejo de cultura de sectores sociales participan el representante de los sectores sociales LGBTI y el delegado por el Consejo Consultivo LGBTI.
En la localidad de Chapinero, quien estaba delegada como persona representante perdió la representación por inasistencias.
Si bien desde la entidad y las y los gestores locales se ha avanzado en la convocatoria para la representación en estos espacios, así como en articulación con el representante de estos sectores a nivel distrital del Consejo de sectores sociales, las asistencias no se han visto en aumento lo cual se presenta como un reto para el 2023, no solamente institucional sino de la ciudadanía considerando que este producto le apuesta a la incidencia y participación voluntaria en estas instancias acompañadas por la SCRD.</t>
  </si>
  <si>
    <t>La participación de personas de los sectores sociales LGBTI en el marco del Sistema Distrital de Arte, Cultura y Patrimonio, particularmente en los espacios locales y el Distrital ya descrito permite la incidencia en varios sentidos: i. reconoce las diferencias y diversidades que se encuentran en estos espacios así como aquellas que son propias de las personas de los sectores sociales LGBTI, es decir, reconoce el enfoque diferencial como parte fundamental en estos espacios, ii. son escenarios que se proponen para el encuentro entre diversos actores y la posibilidad de plantear las demandas, necesidades, avances, productos, creaciones y desarrollos de las personas de los sectores sociales LGBTI en el arte, la cultura y el patrimonio con la intención de generar puentes y diálogo, iii. incorpora así los enfoque de género, diferencial, de Derechos Humanos y territorial.</t>
  </si>
  <si>
    <t>Este producto toma en cuenta la importante del enfoque diferencial, particularmente de orientaciones sexuales e identidades de género no normativas, como un aporte en la incidencia y toma de decisiones relacionadas con el sector cultura y en los espacios de participación mediante los cuales se construyen propuestas e iniciativas que involucran a artistas y agentes culturales de Bogotá. Asimismo, teniendo en cuenta las especificidades de los territorios, toma en cuenta el enfoque territoriales para articular acciones que le apunten a la garantía de los derechos culturales de las y los ciudadanos en cada una de las localidades.
De igual manera, considera el enfoque de género como una base fundamental sobre la cual las propuestas, proyectos, iniciativas y demandas culturales y artísiticas de las ciudadanías se construyen, teniendo en cuenta que la experiencia en relación a cómo se vive y se construyen las identidades de hombres, mujeres, personas no binarias, en múltiples ocasiones, determinan la experiencia misma con la ciudad, el arte y la cultura</t>
  </si>
  <si>
    <t>Honorarios del profesional a cargo del apoyo a la implementación de la PPLGBTI así como de la secretaría técnica de los espacios de los Consejos</t>
  </si>
  <si>
    <t xml:space="preserve">4.1.1 Sistema de registro y visualización de información sobre los resultados de la implementación de la política pública LGBTI
</t>
  </si>
  <si>
    <t>Numero  de Sistema de registro y visualización de información sobre los resultados de la implementación de la política pública LGBTI</t>
  </si>
  <si>
    <t xml:space="preserve">Se realizó el AFO SOLICITUD DE REQUERIMIENTO DE USUARIO (SISTEMAS DE INFORMACIÓN / APLICACIONES DE SOFTWARE)  del Módulo de registro y visualización de información sobre los resultados de la implementación de la política pública LGBTI el cual integra las especificaciones técnicas del sistema. 
</t>
  </si>
  <si>
    <t xml:space="preserve">Se encuentra en ejecución el Módulo de registro y visualización sobre los resultados de la implementación de la política pública LGBTI el cual integra las especificaciones técnicas del sistema y que es ejecutado por la consultora Nexura </t>
  </si>
  <si>
    <t>No se ha efectuado el primer pago al ejecutor.</t>
  </si>
  <si>
    <t>4.1.2 Documento anual sobre análisis de vacios normativos identificados por la Dirección de Diversidad Sexual, en materia de derechos de las personas de los sectores LGBTI, y de la propuesta de tipo de norma para suplir el vacío normativo.</t>
  </si>
  <si>
    <t>Número de documentos sobre análisis de vacios normativos identificados por la Dirección de Diversidad Sexual, en materia de derechos de las personas de los sectores LGBTI, y  de la propuesta de tipo de norma para suplir el vacío normativo.</t>
  </si>
  <si>
    <t>Gestión Jurídica</t>
  </si>
  <si>
    <t>Secretaría Jurídica Distrital</t>
  </si>
  <si>
    <t xml:space="preserve">El 3 de junio de 2022 con el radicado 1-2022-10265, la Dirección de Diversidad Sexual de la Secretaría Distrital de Planeación entregó el plan de análisis de vacíos normativos y de desarrollo de adecuaciones normativas, conforme al literal g) del artículo 19 del Decreto Distrital 16 de 2013. El 7 de junio de 2022 se llevó a cabo una reunión con Janet Zamora de la Secretaría Distrital de Planeación donde se acordó adelantar un plan piloto frente a dos (2) de los cinco (5) temas propuestos por la Dirección de Diversida Sexual de la Secretaría Distital de Planeación. </t>
  </si>
  <si>
    <t>En el III Trimestre de 2022, mediante radicado No.1-2022-15416 de fecha 8 de agosto de 2022, la Dirección de Diversidad Sexual informó que la revisón efectuada contenía el resultado final del producto 4.1.2., el cual se adecuaba a las necesidades de la Política Pública LGBTI, indicando a su vez, que se tomará como base para un futuro trabajo de propuesta normativa.</t>
  </si>
  <si>
    <t>La Dirección de Diversidad Sexual de la Secretaría Distrital de Planeación propuso cinco (5) temas: Inexistencia de un protocolo de investigación direccionado al delito de discriminación como delito autónomo como si existe frente al delito de tortura o frente al feminicidio; Inexistencia de una ley integral Trans o de identidad de género. Sentencias T-476 de 2014 y T-99 de 2015; Inexistencia de normas que hagan obligatoria la capacitación sobre derechos LGBTI a las empresas de vigilancia y servicios generales que contraten con el Distrito Capital; Cumplimiento a sentencias de la Corte Constitucional frente a los siguientes fallos: Sentencia T-804 de 2014 MP. Jorge Ivan Palacio, exhorta a la Escuela Judicial Rodrigo Lara Bonilla a que incluya dentro de sus módulos de formación y capacitación temas relativos a las categorías LGBTI y los avances jurisprudenciales al respecto. Esta labor podría ser implementada de manera unificada desde la coordinación de la Política Pública Nacional; y Sentencia T-335 de 2019 MP.P. Gloria Stella Ortiz Delgado, exhorta a la Cámara de Comercio de Barranquilla a socializar entre todos los centros comerciales de la ciudad medidas de respeto de circulación de personas LGBTI en el espacio público, medida que podría ser replicada en todas las cámaras de comercio a nivel nacional.</t>
  </si>
  <si>
    <t>Recursos de Funcionamiento</t>
  </si>
  <si>
    <t>4.1.3 Normatividad elaborada y actualizada, relacionada con la garantía de derechos de las personas de los sectores LGBTI con disponibilidad en el Sistema de Información de Régimen Legal - LegalBog</t>
  </si>
  <si>
    <t xml:space="preserve">Porcentaje de actualización del sistema de información Regimen Legal - Legalbog con los actos administrativos en materia de derechos de las personas de los sectores LGBTI. </t>
  </si>
  <si>
    <t xml:space="preserve">En el segundo trimestre del año 2022 se revisaron e incluyeron en el documento de relatoría 08 de 2018 las siguientes normas: Ley 2208 del 17 de mayo de 2022. Ley 2209 del 23 de mayo de 2022. Acuerdo Distrital 838 del 17 de mayo de 2022. Decreto Distrital 193 del 17 de mayo de 2022. Decreto Distrital  241 del 13 de junio de 2022. Se incorporaron la sentencia del Consejo del Estado 2022-00255-01 del 21 de abril de 2022. Sentencia de la Corte Suprema de Justicia STC6575-2022 del 25 de mayo de 2022. Sentencia de la Corte Constitucional T-171 del 23 de mayo de 2022. Sentencia C-222 de 2022 de la Corte Constitucional ,el resumen podría ser: "La divulgación pública (medios de comunicación) de hechos de violencia sexual y por razones de género que puede atentar contra el honor, la dignidad personal o familiar y, por tanto, constituir delitos como la injuria o calumnia, exime de responsabilidad cuando se demuestra que correponde a la verdad. 
Se revisaron e incorporaron en el Documento de Relatoría 08 de 2018 dos (2) leyes, un (1) Acuerdo Distrital, dos (2) Decretos Distritales y cuatro (4) sentencias.
</t>
  </si>
  <si>
    <t>Durante la vigencia, se han revisado e incorporado en el Documento de Relatoría 08 de 2018:
PRIMER TRIMESTRE: Dos (2) Directivas Nacionales, un (1) documento CONPES D.C. una (1) Circular Distrital y dos (2) sentencias. 6
SEGUNDO TRIMESTRE:  Dos (2) leyes, un (1) Acuerdo Distrital, dos (2) Decretos Distritales y cuatro (4) sentencias. 9
TERCER TRIMESTRE: Tres (3) Leyes, dos (2) Circulares Nacionales, un (1) documento Conpes Nacional, una (1) Resolución Distrital, un (1) Decreto Distrital y tres (3) sentencias. 11
CUARTO TRIMESTRE: Tres (3) Resoluciones Nacionales, una (1) Circular Distrital, dos (2) Acuerdos Distritales, y dos (2) Sentencias. 8
TOTAL: 34 normas asociadas a la garantía de derechos de las personas de los sectores LGBTI, durante la vigencia 2022</t>
  </si>
  <si>
    <t xml:space="preserve">Se trata el enfoque de género y diferencial en la Ley 2208 del 17 de mayo de 2022, "Por medio del cual se establecen incentivos económicos para fortalecer el acceso y las oportunidades en empleo y formación para la población pospenada y se dictan otras disposiciones - Ley de Segundas Oportunidades." porque en el artículo 7 es sobre la progresividad en el pago de parafiscales asociado al pago de nómina con enfoque de género. Las empresas que empleen a trabajadores provenientes de población de la que trata el artículo 2° de la presente ley mediante contrato a término indefinido o fijo y su nueva contratación se componga al menos de un 60% de mujeres y/o mujeres y hombres trangénero,a  partir de la promulgación de esta ley, realizarán de la siguiente manera el pago de los aportes correspondientes a cajas de compensación familiar. Ley 2209 del 23 de mayo de 2022, "Por medio de la cual se modifica el artículo 18 de la Ley 1010 de 2006". Acuerdo Distrital 838 del 17 de mayo de 2022,  "Por medio del cual se establecen lineamientos para la formación dentro de la ruta única de la empleabilidad, mediante acciones dirigidas a sectores poblacionales vulnerables de Bogotá", el artículo 3 señala dentro de los sectores sociales vulnerables a la población LGTBI, entre otros. Decreto Distrital 193 del 17 de mayo de 2022, "Por medio del cual se adopta la “Política Pública de Lucha Contra la Trata de Personas en Bogotá Distrito Capital 2022-2031”. Decreto Distrital  241 del 13 de junio de 2022, "Por medio del cual se modifican los Decretos Distritales 213 de 2020 y 145 de 2021 relacionados con el Manual de Oferta de Vivienda de interés social e interés prioritario, y la promoción, generación y acceso a soluciones habitacionales, y se dictan otras disposiciones", modifica el artículo 14 del Decreto Distrital 145 de 2021 respecto de las características del hogar para acceder a los montos diferenciales de subsidio, con el fin de ampliar la focalización de los hogares de la siguiente manera: Incluye las condiciones de vulnerabilidad referidas a: Hogares con persona (s) transgénero y/o trans sexuales. Se incorporaron la sentencia del Consejo del Estado 2022-00255-01 del 21 de abril de 2022, que negó una acción de cumplimiento que pretendía se ordenara a la Unidad de Víctimas aplicar la ruta prioritaria para acceder a las indemnizaciones de la comunidad LGTBIQ. Sentencia de la Corte Suprema de Justicia STC6575-2022 del 25 de mayo de 2022 , que hace un llamado de atención a jueces por lenguaje discriminatorio a miembros de comunidad LGBT.  Sentencia de la Corte Constitucional T-171 del 23 de mayo de 2022 que trata de la prohibición de discriminación a la población LGBTIQ+ en la donación de sangre. Sentencia C-222 de 2022 de la Corte Constitucional sobre la divulgación pública (medios de comunicación) de hechos de violencia sexual y por razones de género que puede atentar contra el honor, la dignidad personal o familiar y, por tanto, constituir delitos como la injuria o calumnia, exime de responsabilidad cuando se demuestra que correponde a la verdad. </t>
  </si>
  <si>
    <t>De manera general, se aborda del enfoque de género a través de la publicación de normas en el Sistema de Información de Régimen Legal, que están asociadas a la garantía de derechos de las personas de los sectores LGBTI y diferencial.
Específicamente, en la Sentencia C-415 de 2022 se evidencia el enfoque en el sentido que la Corte Constitucional señaló que las parejas adoptantes del mismo sexo tienen derecho a disfrutar las licencias parentales en las mismas condiciones que las parejas adoptantes heteroparentales. Se declara exequible el artículo 2 de la Ley 2114 de 2021 bajo el entendido de que la pareja adoptante del mismo sexo definirá, por una vez, quien de ellos gozará de cada prestación en las mismas condiciones previstas para las familias heteroparentales adoptantes. Señaló la Corte que i) evidenciaba que las licencias se otorgan atendiendo la naturaleza de padre y/o madre y por tanto la disposición asume categorías binarias al asignar el derecho; ii) se explicaba que pese a las reglas jurisprudenciales que equiparan derechos a las parejas adoptantes del mismo sexo existe un vacío en la forma en la que estas pueden acceder a las semanas de las licencias previstas en la disposición impugnada; y se iii) señalaban las razones puntuales para acreditar el cumplimiento de los requisitos para la existencia de una omisión legislativa relativa. Para resolver reiteró la jurisprudencia sobre omisión legislativa relativa y recordó que a través de dicha metodología se permite advertir si se requiere la intervención judicial para reparar las discriminaciones normativas, cuando se adviertan, y se habilita a la Corte a adoptar una sentencia aditiva que resuelva las hipótesis que fueron excluidas por el Legislador. La Sala Plena se pronunció sobre la prohibición de discriminación, con especial énfasis frente a la orientación sexual diversa en la jurisprudencia constitucional. Esgrimió que i) el mandato de prohibición de discriminación por orientación sexual, implica que el goce y el ejercicio de los derechos no puede restringirse al decidir una opción sexual; ii) actualmente se reconoce similar trato jurídico a las parejas conformadas por personas heterosexuales y a las parejas compuestas por personas del mismo sexo; iii) dicha equiparación en el trato permite el acceso al Sistema General de Seguridad Social, en todos sus componentes, con las mismas garantías asignadas a parejas heterosexuales; y iv) se reconoce la garantía a las familias homoparentales no solo de contraer matrimonio sino de adoptar y asumir las obligaciones que ello implica." 
Por otro lado, se aborda del enfoque de género y diferencial en la Resolución 20223040063305 del 21 de octubre de 2022 “Por la cual se adopta el Protocolo para prevención y atención de acoso sexual y/o discriminación por razón del sexo en el ámbito laboral en el Ministerio de Transporte”. 
En la Resolución 20223040064995 del 28 de octubre de 2022 “Por la cual se adiciona y modifica la Resolución 000283010 de 2019 del Ministerio de Transporte "Por la cual se crea el Comité Sectorial para la coordinación e implementación de la Política Pública Nacional de Equidad de Género en el Sector Transporte”. 
En la Resolución 20223040067515 del 10 de noviembre de 2022 “Por la cual se adopta la estrategia nacional de movilidad activa con enfoque de género y diferencial – ENMA” del Ministerio de Transporte. 
En la Circular 046 del 12 de octubre de 2022 de la SDS sobre el fortalecimiento de la atención humanizada centrada en la persona, en los servicios de salud del Distrito Capital. 
En el Acuerdo Distrital 860 del 22 de noviembre de 2022 “Por medio del cual se establecen los lineamientos generales del Nacimiento Humanizado y el Parto Respetado e Intercultural en el sistema de salud del Distrito y se dictan otras disposiciones”. 
En el Acuerdo Distrital 862 del 22 de noviembre de 2022 "Por el cual se establecen lineamientos para la creación de la Comisión Intersectorial de Apoyo al Emprendedor y Emprendedora Joven Rural Campesina de Bogotá D.C y se dictan otras disposiciones."
Por último, en  la Sentencia T-365 del 9 de noviembre de 2022 de la Corte Constitucional se pronunció sobre la necesidad de expedir un protocolo para tramitar visitas íntimas de privados de la libertad sin distinción de orientación sexual o identidad de género diversas.</t>
  </si>
  <si>
    <t>La fuente de financiación de este producto  es a través de recursos de funcionamiento, toda vez que las actividades fueron ejecutadas por los servidores y servidoras públicas a cargo del sistema de información régimen legal de Bogotá.
Es pertinente aclarar, que el costo proyectado de este producto para la vigencia 2022 es de $4.000.000. En este sentido, los recursos ejecutados para el primer y segundo trimestre  fue un acumulado de $2,000,000 ($1.000.000 por trimestre), periodos en los cuales se avanzó en el cumplimiento de la meta.
La fuente de financiación de este producto  es a través de recursos de funcionamiento, toda vez que las actividades fueron ejecutadas por los servidores y servidoras públicas a cargo del sistema de información régimen legal de Bogotá.
Es pertinente aclarar, que el costo proyectado de este producto para la vigencia 2022 es de $4.000.000. En este sentido, los recursos ejecutados para el tercer y cuarto trimestre  fue un acumulado de $2,000,000 ($1.000.000 por trimestre), periodos en los cuales se avanzó en el cumplimiento de la meta.</t>
  </si>
  <si>
    <t>4.1.4 Investigaciones elaboradas para aportar a la toma de decisiones en el marco de la PPLGBTI</t>
  </si>
  <si>
    <t>Número de investigaciones elaboradas para aportar a la toma de decisiones en el marco de la PPLGBTI</t>
  </si>
  <si>
    <t>Se avanzo de forma articulada con el observatorio poblacional, diferencial y familias de la dirección de equidad y políticas poblacionales sobre la línea de investigación sobre paga diarios, el cual tendrá un capítulo específico sobre la población de los sectores LGBTI en el que se darán recomendaciones para contrarrestar las barreras de acción a la oferta institucional. Se avanzo de forma articulada con el observatorio poblacional, diferencial y familias de la dirección de equidad y políticas poblacionales sobre la línea de investigación sobre población migrante que incluye población de los sectores LGBTI en el que se darán recomendaciones a las rutas ya existentes para esta población.</t>
  </si>
  <si>
    <t>Se avanza en la investigación sobre paga diarios que integra la caracterización de población de los sectores LGBTI a partir de la cual se generan  recomendaciones para contrarrestar las barreras de acción a la oferta institucional. Se avanzo en la investigación sobre población migrante que incluye población de los sectores LGBTI en el que se darán recomendaciones a las rutas ya existentes para esta población.</t>
  </si>
  <si>
    <t>Se aborada el enfoque poblacional diferencial en relación con diversidad sexual y derecho a la vivienda y poblacion migrante sectores LGLBTI</t>
  </si>
  <si>
    <t>Los recursos son del proyecto 7623</t>
  </si>
  <si>
    <t xml:space="preserve">4.1.5 Alianzas estratégicas de cooperación internacional para el desarrollo de proyectos específicos, transferencia tecnológica y científica que promueva la calidad de las personas trans, de las lesbianas y los demás sectores sociales de la PPLGBTI  </t>
  </si>
  <si>
    <t>Número de alianzas estratégicas para el desarrollo de proyectos específicos, transferencia tecnológica y científica</t>
  </si>
  <si>
    <t>Con el fin de posicionar la apuesta regional por el registro de violencias hacia personas LGBTI, se
participó en la reunión convocada con la Alcaldía de Ciudad de México y en un grupo focal
organizado por la Dirección de Relaciones Internacionales para identificar orientaciones hacia la
construcción de una visión internacional estratégica de Bogotá-Región desde perspectivas de
diversidad, inclusión y cuidado.
Se generó un documento de propuesta de plan de trabajo aprobada por la Asamblea de la Red
Latinoamericana de Ciudades Arcoíris - RLCA, de la cual Bogotá asumió la Secretaría técnica.
Dicho documento cuenta con las acciones a ser implementadas para fortalecer el proyecto regional
latinoamericano. En la propuesta realizada a la RLCA, se incluyó un eje de trabajo dedicado al
fortalecimiento del registro de violencias contra personas de los sectores sociales LGBTI, así como
a la atención y seguimiento de dichos casos.
Se realizaron reuniones de articulación con la organización Hivos y se apoyó técnicamente a una
propuesta de cooperación internacional (proyecto Glide) para fortalecer la internacionalización de
la Política Pública LGBTI. Se participó en la reunión realizada con el Ministro de Igualdad de Reino
Unido Mike Freer para posicionamiento internacional de la Política Pública LGBTI de Bogotá.
También se realizó presentación sobre la actualidad de personas de los sectores LGBTI para
ponencia por invitación de la organización LILA Internacional.</t>
  </si>
  <si>
    <t xml:space="preserve">Se realizó una reunión con la Dirección de Relaciones Internacionales DRI para buscar articulación con la organización IGLTA y con Victory Institute.
Se realizó documento propuesta de trabajo para Embajada de Estados Unidos con el fin de fortalecer la Red Latinoamericana de Ciudades Arcoíris  RLCA y generar un espacio de intercambio de experiencias para 2023 con el apoyo de la Dri. También se buscó posicionar el encuentro presencial de la  RLCA  con la Mesa de cuidado, diversidad e inclusión de la Estrategia de Gobernanza de  Internacionalización de Bogotá de la DRI. 
Los  documentos de propuesta presentado a la Embajada de Estados Unidos, y de trabajo para la Red Latinoamericana de Ciudadaes Arcoíris, buscan impulsar la agenda por la garantía de los derechos de las personas de los sectores sociales LGBTI en la región latinoamericana, afectados por una coyuntura global de polarización política y decrecimiento económico. En esa medida, tanto la alianza con la RLCA como los acercamientos con otras organizaciones han sido fundamentales en el intercambio de experiencias con el fin común expuesto. </t>
  </si>
  <si>
    <t>Las distintas alianzas generadas se centran en la visibilización de los enfoques de género y diferencial por orientaciones sexuales e identidades de género, en la medida en que tanto desde las reuniones como desde las propuestas su busca posicionar la importancia de la Política Pública para los sectores sociales LGBTI.</t>
  </si>
  <si>
    <t>Los recursos son del proyecto 7623 correspondiente  al 70% de 1 contratista.</t>
  </si>
  <si>
    <t>4.1.6 Diseño e implenetación de un Sistema de información donde se identifiquen casos de crímenes y violencias contra personas de los sectores LGBTI, a partir de fuentes de información oficiales y no oficiales, que permitan la toma de decisiones en materia de seguridad y convivencia en articulación con la Dirección de Diversidad Sexual de la SDP.</t>
  </si>
  <si>
    <t xml:space="preserve">Porcentaje de avance de diseño e implementación del  Sistema de información donde se identifiquen casos de crimenes y violencias contra personas de los sectores LGBTI </t>
  </si>
  <si>
    <t xml:space="preserve">En el mes de enero y febrero se implementó el contrato de webscrapping por parte de la Dirección de Diversidad Sexual - SDP. 
Durante el mes de marzo, se recibió por parte de la OAIEE el resultado del contrato de webscrapping, realizando la respectiva retroalimentación y solicitando ajustes al proceso.
"Se finalizó el contrato webscraping, recibiendo el código y la base de datos de fuentes no oficiales.
Se realizó la integración de la información de la Policía Nacional y los resultados de Webscraping a la Bodega de Datos.
A la fecha la primera versión del desarrollo esta en revisión de la OAIEE y de la Dirección de Diversidad Sexual."
</t>
  </si>
  <si>
    <t>El porcentaje reportado sobre la meta producto que incrpora el detalle de las actividades hacia el desarrollo del Sistema.
El Sistema de información donde se identifiquen casos de crímenes y violencias contra personas de los sectores LGBTI se encuentra finalizado, cumpliendo así la meta programada.</t>
  </si>
  <si>
    <t xml:space="preserve">Se realiza la revisión y retroalimentación a la ejecución del contrato de Webscraping, el cual aportará la información donde se identifiquen casos de crímenes y violencias contra personas de los sectores LGBTI.
"Se finalizó el contrato webscraping, recibiendo el código y la base de datos de fuentes no oficiales.
Se realizó la integración de la información de la Policía Nacional y los resultados de Webscraping a la Bodega de Datos.
A la fecha la primera versión del desarrollo esta en revisión de la OAIEE y de la Dirección de Diversidad Sexual."
</t>
  </si>
  <si>
    <t>El Sistema de información donde se identifiquen casos de crímenes y violencias contra personas de los sectores LGBTI se encuentra finalizado, cumpliendo así la meta programada.</t>
  </si>
  <si>
    <t>El estimado de gestión hace parte del convenio sin recursos de este producto conjunto con la Dirección de Dieversidad de la SDP. CORRESPONDE A LA EJECUCIÓN DE 7 CONTRATOS QUE CONTRIBUYEN AL CUMPLIMIENTO DE TODOS LOS PRODUCTOS DE LA POLÍTICA</t>
  </si>
  <si>
    <t>4.1.7 Estudio sobre casos de crímenes y violencias contra personas de los sectores LGBTI, a partir del sistema de información, para  la generación de estrategias y toma de decisiones en materia de seguridad, convivencia y justicia en articulación con la Dirección de Diversidad Sexual de la SDP.4.1.7 Estudio sobre crímenes y violencias contra personas de los sectores LGBTI, a partir del sistema de información, para  la generación de estrategias y toma de decisiones en materia de seguridad, convivencia y justicia en articulación con la Dirección de Diversidad Sexual de la SDP y otras Entidades Distritales según corresponda.</t>
  </si>
  <si>
    <t>Número de Estudios de violencias contra personas de los sectores LGTBI</t>
  </si>
  <si>
    <t xml:space="preserve">En enero se realiza el diseño y definición de fuentes para el proceso de recolección de información, en febrero se realiza la primera revisión de datos vía webscrapping y Policía Nacional, en marzo se inicia el procesamiento de la información recolectada insumo para la generación del documento final.
A la fecha la información insumo para el estudio se encuentra consolidada y validada en la Bodega de Datos, con el fin de dar inicio a la generación del documento de análisis de los datos del sistema de información sobre violencias contra personas LGBTI.
</t>
  </si>
  <si>
    <t>Documento "Estudio Sobre casos de crímenes y violencias contra personas de los sectores LGTBI V1". El documento fue aprobado por las dos partes interesadas OAIEE de la SDSCJ y la Dirección de Diversidad Sexual de la SDP</t>
  </si>
  <si>
    <t xml:space="preserve">Se inicia la recolección y procesamiento de información sobre casos de crímenes y violencias contra personas de los sectores LGBTI, insumo para la realización del estudio que busca generar estrategias y aportar para la toma de decisiones en materia de seguridad, convivencia y justicia en articulación con la Dirección de Diversidad Sexual de la SDP. 
A la fecha la información insumo para el estudio se encuentra consolidada y validada en la Bodega de Datos, con el fin de dar inicio a la generación del documento de análisis de los datos del sistema de información sobre violencias contra personas LGBTI.
</t>
  </si>
  <si>
    <t>Recursos propios OAIEE + Contratación Dirección de Diversidad Sexual. Se mantiene el valor acumulado de 23 millones</t>
  </si>
  <si>
    <t xml:space="preserve">4.1.8 Plan de adecuacion de los sistemas de informacion en salud del distrito con  inclusion de variables diferenciales para las personas de los sectores LGBTI, y/o con orientaciones sexuales  o identidades de género diversas sus familias y comunidades en  instrumentos de captura y salidas de informacion </t>
  </si>
  <si>
    <t xml:space="preserve">Porcentaje de implementacion del plan de adecuacion de los sistemas de informacion en salud del distrito con  inclusion de variables diferenciales para las personas de los sectores LGBTI, sus familias y comunidades en  instrumentos de captura y salidas de informacion </t>
  </si>
  <si>
    <t>Debido a dificultades de contratacion el incicio del producto se iniciará durante el tercer periodo del año</t>
  </si>
  <si>
    <t>Se inicio el inventario de sistemas de informacion con variables poblacionales diferenciales en el tercer trimetre.
Teniendo en cuenta que durante el cuarto trimestre la Dirección TIC ha presentado diferentes cambios organizaciones, se hace necesario realizar nuevamente el inventario de los sistemas de información, adelantado durante el tercer trimestre, lo anterior, con el objetivo de contar con una mas precisa y actualizada  de los sistemas de información susceptibles a la actualización de las variables poblacionales requeridas, este nuevo inventario se desarrollara durante la vigencia 2023.</t>
  </si>
  <si>
    <t>Tercer trimestre: La accion misma debe generar una diferenciacion frente a los enfoques diferencial, poblacional y de genero, cuando se desea identificar las variables tanto por genero como por poblacion en los sistemas de informacion.
Cuarto trimestre: La actualización de Inventario de sistemas de información susceptibles a la inclusión de variables poblaciones se desarrollara durante la vigencia 2023</t>
  </si>
  <si>
    <t>No existe un recurso especifico para esta accion, sin embargo los recursos de esta actividad estan en el proyecto 7788</t>
  </si>
  <si>
    <t>4.1.9 Desarrollo de acciones de intercambio de prácticas significativas en temas de diversidad sexual que permitan promover acciones o discusiones en el marco internacional frente a la política pública LGBTI del Distrito Capital.</t>
  </si>
  <si>
    <t>Porcentaje de Acciones de intercambio de prácticas significativas realizadas  en el marco internacional.</t>
  </si>
  <si>
    <t xml:space="preserve">Avance cuantitativo 4%.
La acción de intercambio de practicas en temas de diversidad sexual a desarrollar en la presente vigencia es el Congreso Internacional, el cual se realizará el 12 de julio en el marco del Festival por la Igualdad 2022.
Durante el Consejo Consultivo LGBTI del pasado 17 de mayo, se solicitó formalmente apoyo de la Dirección Distrital de Relaciones Internacionales DDRI para contar con tres conferencistas internacionales durante el Congreso Internacional; este apoyo incluye transporte aéreo, alojamiento y alimentación de los conferencistas. La solicitud de apoyo fue referida a la DDRI mediante oficio de la Secretaría de Planeación con radicado No. 2-2022-62988. Desde la DDRI se aprobó el apoyo y con la Dirección de Diversidad Sexual se acordó que se contaría con éste más adelante, pues los conferencistas invitados al Congreso Internacional, participarían de manera virtual. Se espera definir con la Dirección de Diversidad Sexual la planeación el espacio que contará con la participación presencial de los conferencistas internacionales.                                                                         
De otra parte se realizó un intercambio de experiencias con el Reino Unido, a través de la visita del Ministro Mike Freer,  Ministro de la Igualdad y responsable de trabajar por la comunidad LGBTIQ+ y de apoyar la organización de la conferencia Safe to Be Me: A Global Equality Conference Diversity Initiatives.
Avance cualitativo de la vigencia 2021:
Durante el primer trimestre de 2021 se recibió por parte de la DDS de la Secretaria Distrital de Planeación, la ficha con las prioridades de Cooperación Internacional que esta entidad tiene en el marco de la Política Pública de Diversidad Sexual.  Básicamente se busca priorizar el posicionamiento internacional en dos estrategias i) La estrategia de eliminación de violencias, dentro de la cual se desarrollará un sistema de información sobre violencias contra personas LGBTI que permita la identificación y atención intersectorial de los casos, y que fortalezca la toma de decisiones de política pública de seguridad y convivencia; y ii) la estrategia ALI (Ambientes Laborales Inclusivos), la cual buscará generar alianzas con el sector privado para fortalecer la responsabilidad social corporativa y generar opciones de empleo para personas LGBTI de forma tal que se generen oportunidades y disminuya la pobreza asociada con la exclusión de estas personas del mercado laboral. En el transcurso del trimestre la DDRI, compartió con la DDS  la Convocatoria del Ayuntamiento de Madrid de proyectos de cooperación para el desarrollo con énfasis en desarrollo económico, social o en salud. En los términos de la convocatoria,  se encontró una línea prioritaria sobre Gobernanza, igualdad de género, derechos humanos y cohesión social, que incluye la defensa de los derechos humanos y la construcción de sociedades pacíficas e inclusivas libres de discriminación y violencias, con dimensión de género e interseccionalidad en colectivos y personas en riesgo de vulnerabilidad, incluida población LGTBI.                                                                                                                                                                                                                                                                         
Se compartió con la DDS, la plataforma de buenas prácticas de Metropolis. En 2019 se enviaron algunas experiencias dentro de las que se encontraba la Política Pública LGBTI. Sobre el particular, desde Metropolis se construyó la ficha en su momento, la cual se envía ahora, para revisión de la DDS. Igualmente, la DDRI se encuentra a la espera de conocer la Agenda de la DDS, en temas de foros y Congresos que tienen programado realizar en la presente anualidad en temas de Diversidad sexual, para realizar el respectivo acompañamiento.
Durante el segundo trimestre se acompañó a la Dirección de Diversidad Sexual de la Secretaría Distrital de Planeación en la convocatoria Bienes Públicos Regionales del BID, como ciudad asociada a la propuesta liderada por la ciudad de Medellín como agencia ejecutora, que buscaba presentar las políticas públicas  LGBTI con las que cuentan las ciudades asociadas a la Red Latinoamericana de Ciudades Arco Iris. Así mismo, a partir de los acuerdos establecidos durante el Consejo Consultivo LGBTI de la ciudad, se inició el trabajo conjunto entre la Dirección de Diversidad Sexual y la Dirección de Relaciones Internacionales, para la organización de un encuentro internacional sobre experiencias LGBTI, a realizarse del 21 al 23 de octubre, especialmente para la construcción de la agenda del día 23 de octubre a cargo de la Alcaldía de Bogotá.
Durante el tercer trimestre del año, y luego de una invitación del Gobierno de Argentina para la socialización del Plan Argentino de Igualdad para la Diversidad, se convocó desde la Dirección de Relaciones Internacionales a la Dirección de Diversidad Sexual, para participar en una jornada de intercambio de buenas prácticas y experiencias en la materia, junto con el Ministerio de las Mujeres, Géneros y Diversidad de la Argentina y la Secretaría de Políticas de Igualdad y Diversidad. La Dirección de Diversidad Sexual manifestó su interés en dialogar específicamente sobre el cupo laboral travesti trans, y desde la Dirección de Relaciones Internacionales se procedió a convocar la reunión junto con otros sectores del Distrito que lideran temas LGBTI.                                                                                                        
Adicionalmente, se continuó con el trabajo articulado para la organización del evento regional V Encuentro de Liderazgos Políticos, la Democracia Exige Igualdad, especialmente el último día del evento, incluida la elaboración de notas conceptuales, construcción de la agenda,  definición de invitados internacionales, elaboración de las invitaciones, envío de las invitaciones y gestión de la participación de la alcaldesa durante la jornada a través de una entrevista pregrabada con El Espectador.
Durante el último trimestre del 2021, la DDRI  continuó el trabajo articulado con la DDS de la Secretaría de Planeación de la V versión del Encuentro de Liderazgos Políticos LGBTI de las Américas, el cual culminó con éxito el 23 de octubre. La última jornada del encuentro, organizada por la Alcaldía de Bogotá bajo el liderazgo de la Dirección de Diversidad Sexual de la Secretaría de Planeación y de la Dirección de Relaciones Internacionales, contó con la participación de conferencistas internacionales durante la plenaria Lecciones aprendidas durante la pandemia – Gobiernos locales de la región, como Cássio Rodrigo de Oliveira Silva, Coordinador de Políticas Públicas LGBTI de São Paulo, Brasil.  Su participación estuvo acompañada por la Dirección de Relaciones Internacionales, con el fin de generar durante esa plenaria, un espacio de intercambio que visibilizara experiencias y aprendizajes internacionales y regionales sobre gobernabilidad y democracia desde el nivel local, en tiempos de pandemia. La jornada también incluía la participación de la alcaldesa Claudia López, a través de un conversatorio con El Espectador, sobre lo que implica ser gobernante durante la pandemia, sin embargo, por motivos de agenda, su participación fue cancelada. Adicionalmenmte, desde la DDRI se apoyó a la DDS en invitar un conferencista internacional a participar como panelista en la jornada del Congreso Internacional del Festival por la Igualdad. La panelista invitada fue la señora Cecilia Meivorich del Ministerio de Relaciones Exteriores de la República Argentina, quien por razones de agenda, no pudo confirmar su participación. Por último, la Embajada de Suecia en Colombia, invitó a través de la DDRI a la Dirección de Diversidad Sexual a participar en la socialización de lso resultados de la encuesta nacional sobre Diversidad Religiosa y Participación Política en Colombia. 
Primer trimestre:
El pasado 7 de abril, David Alonso, Director de Diversidad Sexual - DDS de la Secretaría Distrital de Planeación - SDP, acompañó la visita al Embalse de San Rafael del Ministro para el Comercio y la Igualdad del Reino Unido, Sr. Mike Freer. El propósito de la visita era conocer las iniciativas y los programas de la ciudad en materia de diversidad sexual y acceso a derechos por parte de la población LGBTIQ+. 
De otra parte, en este periodo se envió la ficha por parte de la DDS de la SDP, con la información de necesidades de cooperación internacional, frente a las cuales ya la Dirección Distrital de Relaciones Internacionales, está trabajando para generar posibles alianzas.
Dada la periodicidad anual del indicador, no se reporta avance cuantitativo para el período.
Segundo trimestre:
Avance cuantitativo 4%.
La acción de intercambio de practicas en temas de diversidad sexual a desarrollar en la presente vigencia es el Congreso Internacional, el cual se realizará el 12 de julio en el marco del Festival por la Igualdad 2022.
Durante el Consejo Consultivo LGBTI del pasado 17 de mayo, se solicitó formalmente apoyo de la Dirección Distrital de Relaciones Internacionales DDRI para contar con tres conferencistas internacionales durante el Congreso Internacional; este apoyo incluye transporte aéreo, alojamiento y alimentación de los conferencistas. La solicitud de apoyo fue referida a la DDRI mediante oficio de la Secretaría de Planeación con radicado No. 2-2022-62988. Desde la DDRI se aprobó el apoyo y con la Dirección de Diversidad Sexual se acordó que se contaría con éste más adelante, pues los conferencistas invitados al Congreso Internacional, participarían de manera virtual. Se espera definir con la Dirección de Diversidad Sexual la planeación el espacio que contará con la participación presencial de los conferencistas internacionales.                                                                         
De otra parte se realizó un intercambio de experiencias con el Reino Unido, a través de la visita del Ministro Mike Freer,  Ministro de la Igualdad y responsable de trabajar por la comunidad LGBTIQ+ y de apoyar la organización de la conferencia Safe to Be Me: A Global Equality Conference Diversity Initiatives.
</t>
  </si>
  <si>
    <t>Primer trimestre:
El pasado 7 de abril, David Alonso, Director de Diversidad Sexual - DDS de la Secretaría Distrital de Planeación - SDP, acompañó la visita al Embalse de San Rafael del Ministro para el Comercio y la Igualdad del Reino Unido, Sr. Mike Freer. El propósito de la visita era conocer las iniciativas y los programas de la ciudad en materia de diversidad sexual y acceso a derechos por parte de la población LGBTIQ+. 
De otra parte, en este periodo se envió la ficha por parte de la DDS de la SDP, con la información de necesidades de cooperación internacional, frente a las cuales ya la Dirección Distrital de Relaciones Internacionales, está trabajando para generar posibles alianzas.
Segundo trimestre:
Avance cuantitativo 4%.
La acción de intercambio de practicas en temas de diversidad sexual a desarrollar en la presente vigencia es el Congreso Internacional, el cual se realizará el 12 de julio en el marco del Festival por la Igualdad 2022.
Durante el Consejo Consultivo LGBTI del pasado 17 de mayo, se solicitó formalmente apoyo de la Dirección Distrital de Relaciones Internacionales DDRI para contar con tres conferencistas internacionales durante el Congreso Internacional; este apoyo incluye transporte aéreo, alojamiento y alimentación de los conferencistas. La solicitud de apoyo fue referida a la DDRI mediante oficio de la Secretaría de Planeación con radicado No. 2-2022-62988. Desde la DDRI se aprobó el apoyo y con la Dirección de Diversidad Sexual se acordó que se contaría con éste más adelante, pues los conferencistas invitados al Congreso Internacional, participarían de manera virtual. Se espera definir con la Dirección de Diversidad Sexual la planeación el espacio que contará con la participación presencial de los conferencistas internacionales.                                                         
De otra parte se realizó un intercambio de experiencias con el Reino Unido, a través de la visita del Ministro Mike Freer,  Ministro de la Igualdad y responsable de trabajar por la comunidad LGBTIQ+ y de apoyar la organización de la conferencia Safe to Be Me: A Global Equality Conference Diversity Initiatives.
Tercer trimestre:
En los periodos anteriores la DDRI, se encontraba dando acompañamiento para el  relacionamiento de buenas prácticas referente al Congreso Internacional, el cual fue suspendido por la Dirección de Diversidad Sexual de la SDP.
Para el tercer  trimestre, se efectuó un nuevo relacionamiento de Buenas Prácticas, donde el Distrito Capital presentaba las propuestas estratégicas de los temas LGBTI,  y dentro del cual se desarrollaron las siguientes actividades:
*En agosto se  sostuvo una reunión con la Embajada de los Estados Unidos en la que se presentaron las prioridades de la Diversidad Sexual de la Secretaría de Planeación y de la Subdirección de Asuntos LGBTI y de la cual surgió particular interés en los temas de:
1. Terapias de conversión
2. Red de Ciudades Arco Iris
3. Seguridad en aplicaciones web para personas LGBTI
4. Casas LGBTI
5. Procesos Participativos
* Como resultado de la reunión se  acuerda elaborar un documento en el que se presente una propuesta de realización del encuentro de Ciudades Arco Iris que fue de gran interés de los funcionarios de la Embajada.
Cuarto trimestre:
Durante este último periodo y de acuerdo con el relacionamiento efectuado con la Embajada de los Estados Unidos y con los compromisos establecidos en la última reunión del 30 de agosto pasado, se remitió el documento  Nota Conceptual que se elaboró para la planeación del encuentro de la Red de Ciudades Arco Iris en Bogotá para 2023 y en la que se invita a la Embajada de Estados Unidos a apoyar este evento.
Tal como se estipuló en la reunión,  el encuentro tratará temas fundamentales para este grupo poblacional y las autoridades competentes, como las mal llamadas "terapias de conversión" y temas de seguridad informática en redes sociales, apps, entre otros.
De otra parte se acompañó el guión para la sra Alcaldesa, validado por la Dirección de Diversidad Sexual, para la ceremonia de premiación en la IV Asamblea de premios LGBTi+.
Con esta gestión se cumple la meta al 100% establecida para la DDRI en esta anualidad.</t>
  </si>
  <si>
    <t xml:space="preserve">No aplica </t>
  </si>
  <si>
    <t xml:space="preserve">Presupuesto ejecutado $15.000.000
Con corte al 31 de diciembre de 2022, la Secretaría General -Dirección de Desarrollo Institucional ejecutó recursos por valor de $15.000.000.
Primer trimestre $0
Segundo trimestre $7.500.000 
Tercer trimestre $3.750.000 
Cuarto trimestre $3.750.000
Este valor corresponde a lo avanzado con corte a 31 de diciembre de 2022. Los recursos corresponden al tiempo del contratista dedicado al cumplimiento de este producto, a través del contrato No.4212000-7-2022 del Proyecto de Inversión 7868:  "Desarrollo Institucional para una Gestión Pública Eficiente".
Este valor corresponde a lo avanzado con corte a 30 de junio de 2022. Los recursos corresponden al tiempo del contratista dedicado al cumplimiento de este producto, a través del contrato No.4212000-7-2022 del Proyecto de Inversión 7868:  "Desarrollo Institucional para una Gestión Pública Eficiente". </t>
  </si>
  <si>
    <t>4.1.10 Asistencia técnica a las entidades de la administración distrital para la incorporación del enfoque diferencial por orientación sexual e identidad de género en instrumentos de planeación y en sistemas de información de los 15 sectores de la administración distrital</t>
  </si>
  <si>
    <t>Número de servidoras y servidores de la administración distrital  entidades de la administración distrital que reciben asistencia técnica para la incorporación del enfoque diferencial por orientación sexual e identidad de género en instrumentos de planeación y en sistemas de infromación de los 15 sectores de la administración distrital</t>
  </si>
  <si>
    <t xml:space="preserve">Se remitieron a la Direcciòn de informaciòn cartografìa y estadìstica los lineamientos para la correcta incoporaciòn del enfoque de OSIG en la Guìa de enfoque poblacional diferencial del plan estadistico distrital y se llevò a cabo una joranda de socializaciòn del lineamineto con servidores pùblicos.
Se llevò a cabo un ejercicio de recopilaciòn y revisiòn de documentos distritales que orientan la incorpraciòn de lineaminetos para  la incorporación de las variables de OSIG en los sistemas de informaciòn como un insumo para el desarrollo de la asistencia tècnica a los sectores
</t>
  </si>
  <si>
    <t>Se realizó asistencia técnica mediante capacitación a 106 servidores públicos de los sectores distritales en las variables de la políítica pública y en la forma de incorporarlas en los formatos y en los sistemas de información.</t>
  </si>
  <si>
    <t>Los recursos son del proyecto 7623 correspondiente  al 15% de 2 contratistas</t>
  </si>
  <si>
    <t xml:space="preserve">4.1.11. Estudio Caracterización de los turistas que visitan la ciudad de Bogotá y se auto reconocen como parte del sector poblacional LGBTI.
</t>
  </si>
  <si>
    <t>No. de Estudio de Caracterización de los turistas que visitan la ciudad de Bogotá y se auto reconocen como parte del sector poblacional LGBTI</t>
  </si>
  <si>
    <t>a. Depuración bases de datos b. Realizacion cuadros de salida c. Elaboración Documento</t>
  </si>
  <si>
    <t>4.1.12 Aplicar los instrumentos de seguimiento sectorial para la caracterización poblacional, incluyendo las variables que den cuenta de los enfoques diferenciales y de género</t>
  </si>
  <si>
    <t>Número de instrumentos de seguimiento sectorial diligenciados</t>
  </si>
  <si>
    <t>(i) Se realizó la marcación de trazadores presupuestales con enfoque diferencial para los proyectos de inversión de SDHT
(ii) Se inicia la actualización del sistema de información de seguimiento a las políticas públicas</t>
  </si>
  <si>
    <t>* Se realizó la marcación de trazadores presupuestales con ENFOQUE diferencial para los proyectos de inversión de SDHT
* Se continua con la actualización del sistema de información de seguimiento a las políticas públicas
* Se avanzó en la consolidación de los trazadores presupuestales con ENFOQUE diferencial y de género.
* Se actualizó el formato FUSS sectorial para incluir el seguimiento a los trazadores presupuestales</t>
  </si>
  <si>
    <t>La aplicación de instrumentos como la marcación de trazadores presupuestales con enfoque diferencial facilitan y visivilizán la toma de decisiones frente al enfoque diferencial y de genero.</t>
  </si>
  <si>
    <t>La aplicación de instrumentos como la marcación de trazadores presupuestales con enfoque diferencial facilitan y visibilizan la toma de decisiones frente al enfoque diferencial y de genero.</t>
  </si>
  <si>
    <t>4.1.13. Política Pública Regional LGBTI</t>
  </si>
  <si>
    <t>Porcentaje de diseño e implementación de la Política Pública Regional LGBTI</t>
  </si>
  <si>
    <t xml:space="preserve">Se ha adelantado la estructura de un documento preliminar sobre aspectos a desarrollar en la politica publica. Ese insumo permitirá comenzar con el proceso de diseño de acciones instucionales en el marco de la región metropolitana </t>
  </si>
  <si>
    <t xml:space="preserve">Se realizaron reuniones con el Observatorio de Dinamica urbana ODUR en el que se tocaron los siguientes temas: 1. aun no se cuenta con una institucionalidad clara que sea autoridad para poder ejecutar una poitica publica de indole regional. 2. Dentro de unos puntos estrategicos establecidos en la norma como líneas estrategicas de actuación de la región metropolitana se debe inscribir como acción la politica LGBTI. 3. Para poder llegar a acciones, es necesario realizar un documento diagnóstico. PAra esto se realizó un documento en el que se demuestra la interdependencia que tienen las personas LGBTI entre Bogotá y cundinamarca. </t>
  </si>
  <si>
    <t>En el marco de la región metropolitana, se busca que se aplique el enfoque diferencial en tanto se establece que deben haber acciones diferenciales para personas LGBTI en Bogotá y algunos municiíos de cundinamarca. De esta manera, el enfoque diferencial y territorial sonclaves para el análisis de la información en la construcción de una politica o acciones regionales LGBTI</t>
  </si>
  <si>
    <t>Los recursos son del proyecto 7623 correspondiente  al 50% de 1 contratista</t>
  </si>
  <si>
    <t>4.1.14. Acompañamiento técnico entidades territoriales para el fortalecimiento de las politicas públicas LGBIT</t>
  </si>
  <si>
    <t>Acompañamientos técnicos realizados a entidades territoriales para el fortalecimiento de las Políticas Públicas LGBTI</t>
  </si>
  <si>
    <t>Se realizó la articulación con entidades territoriales a través de la Red Nacional de
acciones y políticas publicas LGBTI en el que se definieron dos actividades principales
para desarrollar en el primer semestre del año, estas son:
- Diseño de la ruta de atención LGBTI nacional
- Diseño de una estrategia de comunicaciones para la unificación de mensajes
sobre fechas emblemáticas y pronunciamientos de la Red.
Así mismo, se realizó asistencia técnica al municipio de Madrid y Tabio Cundinamarca y a
la gobernación de Cundinamarca para el diseño y ejecución de su política pública LGBTI.
Se realizaron recomendaciones de acciones y metas para la construcción del Plan
Nacional de Desarrollo en temas concernientes a los derechos de las personas LGBTI. Se
elaboró un comunicado de prensa para la conmemoración del 28 de Junio conjuntamente
con la Gobernación de Cundinamarca y la Red Nacional.</t>
  </si>
  <si>
    <t xml:space="preserve">Se realizó acompañamiento a actividades realizadas por la Alcaldía de Funza para el fortalecimiento de organizaciones sociales del Municipio. De igual forma, a través de la Red Nacional se realizó una campaña de redes con el objetivo de unificar mensajes de cambio cultural a nivel regional. </t>
  </si>
  <si>
    <t>Atendiendo la necesidad de los municíos y departamentos sobre la inclusión del enfoque dieferencial en sus poicitas y en la visión de sus instrumentos de planeación, los enfoques en cuestión se han tenido en cuenta para la construcción de mensajes, observaciones y recomendaciones a los procesos de diseño y ejecución de acciones para personas LGBTI</t>
  </si>
  <si>
    <t>En el 2022 se logró la meta de un programa de formación permanente orientado a la transversalización del enfoque de la PPLGBTI en el ámbito escolar, dirigido a maestras, maestros, docentes orientadoras(es) y directivos docentes nombrados en propiedad en la Secretaria de Educación del Distrito Capital de Bogotá. 
Es así como en el marco de la actualización del Banco de Oferentes de programas de formación permanente, se invitó a entidades formadoras para que elaborarán y presentarán una propuesta formativa para dar respuesta a este compromiso de la PPLGBTI, como resultado de este proceso fue elegido el programa "Escuelas plurales y diversas: tejiendo hilos diversos de convivencia", el cual fue elaborado por la Universidad Pedagógica Nacional, logrando así la meta. Este programa se ofertará en el 2023 toda vez que en la convocatoria adelantada en el segundo semestre del 2022 no se logró completar el número de cupos acordados con la universidad.
Las actividades realizadas cada trimestre fueron las siguientes:
Primer trimestre: Con el propósito de contar con propuestas que dieran respuesta a esta línea temática se adelantó la convocatoria para la actualización del Banco de Oferentes de programas de formación permanente, allí se recibieron y valoraron dos propuestas, de las cuales se seleccionó una(1) para ser financiada, lo cual fue notificado a la entidad formadora y se le invitó a adelantar una reunión en aras de ajustar la propuesta con los aspectos requeridos para iniciar este proceso formativo en el segundo semestre del 2022.
Segundo trimestre: en el mes de junio se adelantó la convocatoria de formación permanente 2022-II, de la cual hacia parte el programa "Escuelas plurales y diversas: tejiendo hilos diversos de convivencia" con 62 cupos, no obstante a pesar de la difusión de la convocatoria y la ampliación en tiempos, sólo se inscribieron 11 docentes de propiedad.
Tercer trimestre: debido al cambio de administración en la Universidad Pedagógica Nacional se dificultó adelantar conversación que permitiera comenzar a ofertar el programa de formación permanente este año, razón por la cual queda aplazado para el 2023, de ser posible primer semestre, revisando duración y número de cupos
Cuarto trimestre:  se realizaron conversaciones con la Universidad Pedagógica Nacional y se actualizó la propuesta. Se firmó carta de aceptación por parte de la Dirección para que el programa inicie en el mes de febrero del 2023, adelantando la convocatoria a docentes y directivos docentes en el mes de enero, una vez regresen de su período de vacaciones.</t>
  </si>
  <si>
    <t xml:space="preserve">Recursos programados del Proyecto de Inversión "7686 Implementación del programa de innovación y transformación pedagógica en los colegios públicos para el cierre de brechas educativas de Bogotá D.C. "
El presupuesto correspondiente a $40.000.000, en el 2022 fue comprometido a través de la carta de aceptación dada a la Universidad Pedagógica Nacional, el recurso se encuentra en el Fondo de Formación Permanente 4130, el cual es el mecanismo de la Dirección de Formación de Docentes para financiar este tipo de programas.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</si>
</sst>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8" formatCode="&quot;$&quot;\ #,##0.00;[Red]\-&quot;$&quot;\ #,##0.00"/>
    <numFmt numFmtId="42" formatCode="_-&quot;$&quot;\ * #,##0_-;\-&quot;$&quot;\ * #,##0_-;_-&quot;$&quot;\ * &quot;-&quot;_-;_-@_-"/>
    <numFmt numFmtId="164" formatCode="_-&quot;$&quot;\ * #,##0.0_-;\-&quot;$&quot;\ * #,##0.0_-;_-&quot;$&quot;\ * &quot;-&quot;_-;_-@"/>
    <numFmt numFmtId="165" formatCode="d/m/yyyy"/>
    <numFmt numFmtId="166" formatCode="_-&quot;$&quot;\ * #,##0_-;\-&quot;$&quot;\ * #,##0_-;_-&quot;$&quot;\ * &quot;-&quot;_-;_-@"/>
    <numFmt numFmtId="167" formatCode="&quot;$&quot;\ #,##0"/>
    <numFmt numFmtId="168" formatCode="_-&quot;$&quot;\ * #,##0.00_-;\-&quot;$&quot;\ * #,##0.00_-;_-&quot;$&quot;\ * &quot;-&quot;_-;_-@"/>
    <numFmt numFmtId="169" formatCode="&quot;$&quot;#,##0"/>
    <numFmt numFmtId="170" formatCode="_-* #,##0_-;\-* #,##0_-;_-* &quot;-&quot;_-;_-@"/>
    <numFmt numFmtId="171" formatCode="d/m/yy"/>
    <numFmt numFmtId="172" formatCode="_-* #,##0_-;\-* #,##0_-;_-* &quot;-&quot;??_-;_-@"/>
    <numFmt numFmtId="173" formatCode="0.0%"/>
    <numFmt numFmtId="174" formatCode="&quot;$&quot;\ #,##0.0;[Red]\-&quot;$&quot;\ #,##0.0"/>
    <numFmt numFmtId="175" formatCode="_-* #,##0.00_-;\-* #,##0.00_-;_-* &quot;-&quot;_-;_-@"/>
    <numFmt numFmtId="176" formatCode="&quot;$&quot;#,##0.0"/>
    <numFmt numFmtId="177" formatCode="_-&quot;$&quot;\ * #,##0.0000_-;\-&quot;$&quot;\ * #,##0.0000_-;_-&quot;$&quot;\ * &quot;-&quot;_-;_-@"/>
  </numFmts>
  <fonts count="20" x14ac:knownFonts="1">
    <font>
      <sz val="11"/>
      <color theme="1"/>
      <name val="Calibri"/>
      <family val="2"/>
      <scheme val="minor"/>
    </font>
    <font>
      <sz val="11"/>
      <color theme="1"/>
      <name val="Calibri"/>
      <family val="2"/>
      <scheme val="minor"/>
    </font>
    <font>
      <sz val="11"/>
      <name val="Arial"/>
      <family val="2"/>
    </font>
    <font>
      <sz val="10"/>
      <color theme="1"/>
      <name val="Arial"/>
      <family val="2"/>
    </font>
    <font>
      <b/>
      <sz val="11"/>
      <name val="Arial"/>
      <family val="2"/>
    </font>
    <font>
      <b/>
      <sz val="10"/>
      <color theme="1"/>
      <name val="Arial"/>
      <family val="2"/>
    </font>
    <font>
      <b/>
      <sz val="10"/>
      <name val="Arial Narrow"/>
      <family val="2"/>
    </font>
    <font>
      <b/>
      <sz val="10"/>
      <color rgb="FFFF0000"/>
      <name val="Arial Narrow"/>
      <family val="2"/>
    </font>
    <font>
      <sz val="11"/>
      <color theme="1"/>
      <name val="Arial"/>
      <family val="2"/>
    </font>
    <font>
      <sz val="10"/>
      <color theme="1"/>
      <name val="Arial Narrow"/>
      <family val="2"/>
    </font>
    <font>
      <sz val="10"/>
      <name val="Arial Narrow"/>
      <family val="2"/>
    </font>
    <font>
      <sz val="10"/>
      <name val="Calibri"/>
      <family val="2"/>
      <scheme val="minor"/>
    </font>
    <font>
      <b/>
      <sz val="10"/>
      <color theme="1"/>
      <name val="Arial Narrow"/>
      <family val="2"/>
    </font>
    <font>
      <sz val="10"/>
      <color rgb="FF000000"/>
      <name val="Arial Narrow"/>
      <family val="2"/>
    </font>
    <font>
      <sz val="10"/>
      <color theme="0"/>
      <name val="Arial Narrow"/>
      <family val="2"/>
    </font>
    <font>
      <b/>
      <sz val="10"/>
      <name val="Calibri"/>
      <family val="2"/>
      <scheme val="minor"/>
    </font>
    <font>
      <sz val="10"/>
      <color rgb="FF222222"/>
      <name val="Arial Narrow"/>
      <family val="2"/>
    </font>
    <font>
      <sz val="10"/>
      <name val="Arial"/>
      <family val="2"/>
    </font>
    <font>
      <strike/>
      <sz val="10"/>
      <color theme="1"/>
      <name val="Arial Narrow"/>
      <family val="2"/>
    </font>
    <font>
      <i/>
      <sz val="10"/>
      <color theme="1"/>
      <name val="Arial Narrow"/>
      <family val="2"/>
    </font>
  </fonts>
  <fills count="21">
    <fill>
      <patternFill patternType="none"/>
    </fill>
    <fill>
      <patternFill patternType="gray125"/>
    </fill>
    <fill>
      <patternFill patternType="solid">
        <fgColor rgb="FF9CC2E5"/>
        <bgColor rgb="FF9CC2E5"/>
      </patternFill>
    </fill>
    <fill>
      <patternFill patternType="solid">
        <fgColor theme="4" tint="0.39997558519241921"/>
        <bgColor rgb="FFFEF2CB"/>
      </patternFill>
    </fill>
    <fill>
      <patternFill patternType="solid">
        <fgColor theme="4" tint="0.39997558519241921"/>
        <bgColor rgb="FF9CC2E5"/>
      </patternFill>
    </fill>
    <fill>
      <patternFill patternType="solid">
        <fgColor theme="4" tint="0.39997558519241921"/>
        <bgColor indexed="64"/>
      </patternFill>
    </fill>
    <fill>
      <patternFill patternType="solid">
        <fgColor theme="0"/>
        <bgColor theme="5"/>
      </patternFill>
    </fill>
    <fill>
      <patternFill patternType="solid">
        <fgColor theme="0"/>
        <bgColor theme="0"/>
      </patternFill>
    </fill>
    <fill>
      <patternFill patternType="solid">
        <fgColor theme="0"/>
        <bgColor rgb="FFFEF2CB"/>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bgColor theme="4"/>
      </patternFill>
    </fill>
    <fill>
      <patternFill patternType="solid">
        <fgColor theme="0"/>
        <bgColor rgb="FFF2F2F2"/>
      </patternFill>
    </fill>
    <fill>
      <patternFill patternType="solid">
        <fgColor theme="0"/>
        <bgColor theme="9"/>
      </patternFill>
    </fill>
    <fill>
      <patternFill patternType="solid">
        <fgColor rgb="FFFF0000"/>
        <bgColor indexed="64"/>
      </patternFill>
    </fill>
    <fill>
      <patternFill patternType="solid">
        <fgColor theme="0"/>
        <bgColor theme="7"/>
      </patternFill>
    </fill>
    <fill>
      <patternFill patternType="solid">
        <fgColor theme="5" tint="0.59999389629810485"/>
        <bgColor indexed="64"/>
      </patternFill>
    </fill>
    <fill>
      <patternFill patternType="solid">
        <fgColor theme="0"/>
        <bgColor rgb="FFF7CAAC"/>
      </patternFill>
    </fill>
    <fill>
      <patternFill patternType="solid">
        <fgColor theme="0"/>
        <bgColor rgb="FFFFFFFF"/>
      </patternFill>
    </fill>
    <fill>
      <patternFill patternType="solid">
        <fgColor theme="0"/>
        <bgColor theme="0" tint="-0.14999847407452621"/>
      </patternFill>
    </fill>
  </fills>
  <borders count="15">
    <border>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theme="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theme="1"/>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17" fillId="0" borderId="0"/>
    <xf numFmtId="9" fontId="8" fillId="0" borderId="0" applyFont="0" applyFill="0" applyBorder="0" applyAlignment="0" applyProtection="0"/>
  </cellStyleXfs>
  <cellXfs count="139">
    <xf numFmtId="0" fontId="0" fillId="0" borderId="0" xfId="0"/>
    <xf numFmtId="0" fontId="2" fillId="0" borderId="1" xfId="0" applyFont="1" applyBorder="1"/>
    <xf numFmtId="0" fontId="3" fillId="0" borderId="0" xfId="0" applyFont="1" applyAlignment="1">
      <alignment horizontal="left" vertical="center"/>
    </xf>
    <xf numFmtId="0" fontId="0" fillId="0" borderId="0" xfId="0" applyFont="1" applyAlignment="1"/>
    <xf numFmtId="0" fontId="4" fillId="0" borderId="1" xfId="0" applyFont="1" applyBorder="1"/>
    <xf numFmtId="0" fontId="5" fillId="2"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4"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7" fillId="5" borderId="3" xfId="0" applyFont="1" applyFill="1" applyBorder="1" applyAlignment="1">
      <alignment horizontal="left" vertical="top" wrapText="1"/>
    </xf>
    <xf numFmtId="0" fontId="7" fillId="5" borderId="3" xfId="0" applyFont="1" applyFill="1" applyBorder="1" applyAlignment="1">
      <alignment horizontal="left" vertical="center" wrapText="1"/>
    </xf>
    <xf numFmtId="0" fontId="6" fillId="5" borderId="3" xfId="0" applyFont="1" applyFill="1" applyBorder="1" applyAlignment="1">
      <alignment horizontal="left" vertical="top" wrapText="1"/>
    </xf>
    <xf numFmtId="42" fontId="6" fillId="5" borderId="3" xfId="1" applyFont="1" applyFill="1" applyBorder="1" applyAlignment="1">
      <alignment horizontal="left" vertical="center" wrapText="1"/>
    </xf>
    <xf numFmtId="42" fontId="7" fillId="5" borderId="3" xfId="1" applyFont="1" applyFill="1" applyBorder="1" applyAlignment="1">
      <alignment horizontal="left" vertical="center" wrapText="1"/>
    </xf>
    <xf numFmtId="164" fontId="9" fillId="6" borderId="3" xfId="0" applyNumberFormat="1" applyFont="1" applyFill="1" applyBorder="1" applyAlignment="1">
      <alignment horizontal="left" vertical="top" wrapText="1"/>
    </xf>
    <xf numFmtId="165" fontId="9" fillId="7" borderId="3" xfId="0" applyNumberFormat="1" applyFont="1" applyFill="1" applyBorder="1" applyAlignment="1">
      <alignment horizontal="left" vertical="top" wrapText="1"/>
    </xf>
    <xf numFmtId="9" fontId="9" fillId="7" borderId="3" xfId="0" applyNumberFormat="1" applyFont="1" applyFill="1" applyBorder="1" applyAlignment="1">
      <alignment horizontal="left" vertical="top" wrapText="1"/>
    </xf>
    <xf numFmtId="166" fontId="9" fillId="8" borderId="3" xfId="0" applyNumberFormat="1" applyFont="1" applyFill="1" applyBorder="1" applyAlignment="1">
      <alignment horizontal="left" vertical="top" wrapText="1"/>
    </xf>
    <xf numFmtId="0" fontId="10" fillId="9" borderId="3" xfId="0" applyFont="1" applyFill="1" applyBorder="1" applyAlignment="1">
      <alignment horizontal="left" vertical="top" wrapText="1"/>
    </xf>
    <xf numFmtId="9" fontId="10" fillId="9" borderId="3" xfId="0" applyNumberFormat="1" applyFont="1" applyFill="1" applyBorder="1" applyAlignment="1" applyProtection="1">
      <alignment horizontal="left" vertical="top" wrapText="1"/>
      <protection locked="0"/>
    </xf>
    <xf numFmtId="9" fontId="10" fillId="10" borderId="3" xfId="0" applyNumberFormat="1" applyFont="1" applyFill="1" applyBorder="1" applyAlignment="1" applyProtection="1">
      <alignment horizontal="left" vertical="top" wrapText="1"/>
      <protection locked="0"/>
    </xf>
    <xf numFmtId="168" fontId="9" fillId="7" borderId="0" xfId="0" applyNumberFormat="1" applyFont="1" applyFill="1" applyBorder="1" applyAlignment="1">
      <alignment horizontal="left" vertical="top"/>
    </xf>
    <xf numFmtId="0" fontId="9" fillId="7" borderId="3" xfId="0" applyFont="1" applyFill="1" applyBorder="1" applyAlignment="1">
      <alignment horizontal="left" vertical="top" wrapText="1"/>
    </xf>
    <xf numFmtId="169" fontId="9" fillId="7" borderId="3" xfId="0" applyNumberFormat="1" applyFont="1" applyFill="1" applyBorder="1" applyAlignment="1">
      <alignment horizontal="left" vertical="top" wrapText="1"/>
    </xf>
    <xf numFmtId="9" fontId="10" fillId="11" borderId="3" xfId="0" applyNumberFormat="1" applyFont="1" applyFill="1" applyBorder="1" applyAlignment="1" applyProtection="1">
      <alignment horizontal="left" vertical="top" wrapText="1"/>
      <protection locked="0"/>
    </xf>
    <xf numFmtId="0" fontId="3" fillId="7" borderId="0" xfId="0" applyFont="1" applyFill="1" applyBorder="1" applyAlignment="1">
      <alignment horizontal="left" vertical="top"/>
    </xf>
    <xf numFmtId="0" fontId="9" fillId="12" borderId="3" xfId="0" applyFont="1" applyFill="1" applyBorder="1" applyAlignment="1">
      <alignment horizontal="left" vertical="top" wrapText="1"/>
    </xf>
    <xf numFmtId="166" fontId="9" fillId="7" borderId="3" xfId="0" applyNumberFormat="1" applyFont="1" applyFill="1" applyBorder="1" applyAlignment="1">
      <alignment horizontal="left" vertical="top" wrapText="1"/>
    </xf>
    <xf numFmtId="1" fontId="10" fillId="9" borderId="3" xfId="0" applyNumberFormat="1" applyFont="1" applyFill="1" applyBorder="1" applyAlignment="1" applyProtection="1">
      <alignment horizontal="left" vertical="top" wrapText="1"/>
      <protection locked="0"/>
    </xf>
    <xf numFmtId="9" fontId="10" fillId="11" borderId="3" xfId="2" applyFont="1" applyFill="1" applyBorder="1" applyAlignment="1" applyProtection="1">
      <alignment horizontal="left" vertical="top" wrapText="1"/>
      <protection locked="0"/>
    </xf>
    <xf numFmtId="165" fontId="9" fillId="6" borderId="3" xfId="0" applyNumberFormat="1" applyFont="1" applyFill="1" applyBorder="1" applyAlignment="1">
      <alignment horizontal="left" vertical="top" wrapText="1"/>
    </xf>
    <xf numFmtId="1" fontId="9" fillId="7" borderId="3" xfId="0" applyNumberFormat="1" applyFont="1" applyFill="1" applyBorder="1" applyAlignment="1">
      <alignment horizontal="left" vertical="top" wrapText="1"/>
    </xf>
    <xf numFmtId="2" fontId="10" fillId="9" borderId="3" xfId="0" applyNumberFormat="1" applyFont="1" applyFill="1" applyBorder="1" applyAlignment="1" applyProtection="1">
      <alignment horizontal="left" vertical="top" wrapText="1"/>
      <protection locked="0"/>
    </xf>
    <xf numFmtId="0" fontId="9" fillId="6" borderId="3" xfId="0" applyFont="1" applyFill="1" applyBorder="1" applyAlignment="1">
      <alignment horizontal="left" vertical="top" wrapText="1"/>
    </xf>
    <xf numFmtId="170" fontId="9" fillId="7" borderId="3" xfId="0" applyNumberFormat="1" applyFont="1" applyFill="1" applyBorder="1" applyAlignment="1">
      <alignment horizontal="left" vertical="top" wrapText="1"/>
    </xf>
    <xf numFmtId="9" fontId="10" fillId="10" borderId="3" xfId="2" applyFont="1" applyFill="1" applyBorder="1" applyAlignment="1" applyProtection="1">
      <alignment horizontal="left" vertical="top" wrapText="1"/>
      <protection locked="0"/>
    </xf>
    <xf numFmtId="9" fontId="10" fillId="9" borderId="3" xfId="2" applyFont="1" applyFill="1" applyBorder="1" applyAlignment="1" applyProtection="1">
      <alignment horizontal="left" vertical="top" wrapText="1"/>
      <protection locked="0"/>
    </xf>
    <xf numFmtId="171" fontId="9" fillId="7" borderId="3" xfId="0" applyNumberFormat="1" applyFont="1" applyFill="1" applyBorder="1" applyAlignment="1">
      <alignment horizontal="left" vertical="top" wrapText="1"/>
    </xf>
    <xf numFmtId="165" fontId="9" fillId="13" borderId="3" xfId="0" applyNumberFormat="1" applyFont="1" applyFill="1" applyBorder="1" applyAlignment="1">
      <alignment horizontal="left" vertical="top" wrapText="1"/>
    </xf>
    <xf numFmtId="172" fontId="9" fillId="7" borderId="3" xfId="0" applyNumberFormat="1" applyFont="1" applyFill="1" applyBorder="1" applyAlignment="1">
      <alignment horizontal="left" vertical="top" wrapText="1"/>
    </xf>
    <xf numFmtId="0" fontId="10" fillId="7" borderId="3" xfId="0" applyFont="1" applyFill="1" applyBorder="1" applyAlignment="1">
      <alignment horizontal="left" vertical="top" wrapText="1"/>
    </xf>
    <xf numFmtId="0" fontId="10" fillId="6" borderId="3" xfId="0" applyFont="1" applyFill="1" applyBorder="1" applyAlignment="1">
      <alignment horizontal="left" vertical="top" wrapText="1"/>
    </xf>
    <xf numFmtId="165" fontId="10" fillId="7" borderId="3" xfId="0" applyNumberFormat="1" applyFont="1" applyFill="1" applyBorder="1" applyAlignment="1">
      <alignment horizontal="left" vertical="top" wrapText="1"/>
    </xf>
    <xf numFmtId="9" fontId="10" fillId="7" borderId="3" xfId="0" applyNumberFormat="1" applyFont="1" applyFill="1" applyBorder="1" applyAlignment="1">
      <alignment horizontal="left" vertical="top" wrapText="1"/>
    </xf>
    <xf numFmtId="166" fontId="10" fillId="8" borderId="3" xfId="0" applyNumberFormat="1" applyFont="1" applyFill="1" applyBorder="1" applyAlignment="1">
      <alignment horizontal="left" vertical="top" wrapText="1"/>
    </xf>
    <xf numFmtId="166" fontId="13" fillId="8" borderId="3" xfId="0" applyNumberFormat="1" applyFont="1" applyFill="1" applyBorder="1" applyAlignment="1">
      <alignment horizontal="left" vertical="top"/>
    </xf>
    <xf numFmtId="169" fontId="13" fillId="7" borderId="3" xfId="0" applyNumberFormat="1" applyFont="1" applyFill="1" applyBorder="1" applyAlignment="1">
      <alignment horizontal="left" vertical="top"/>
    </xf>
    <xf numFmtId="166" fontId="9" fillId="8" borderId="3" xfId="0" applyNumberFormat="1" applyFont="1" applyFill="1" applyBorder="1" applyAlignment="1">
      <alignment horizontal="left" vertical="top"/>
    </xf>
    <xf numFmtId="0" fontId="9" fillId="14" borderId="3" xfId="0" applyFont="1" applyFill="1" applyBorder="1" applyAlignment="1">
      <alignment horizontal="left" vertical="top" wrapText="1"/>
    </xf>
    <xf numFmtId="9" fontId="14" fillId="15" borderId="3" xfId="2" applyFont="1" applyFill="1" applyBorder="1" applyAlignment="1" applyProtection="1">
      <alignment horizontal="left" vertical="top" wrapText="1"/>
      <protection locked="0"/>
    </xf>
    <xf numFmtId="0" fontId="3" fillId="7" borderId="0" xfId="0" applyFont="1" applyFill="1" applyBorder="1" applyAlignment="1">
      <alignment vertical="center"/>
    </xf>
    <xf numFmtId="173" fontId="9" fillId="7" borderId="3" xfId="0" applyNumberFormat="1" applyFont="1" applyFill="1" applyBorder="1" applyAlignment="1">
      <alignment horizontal="left" vertical="top" wrapText="1"/>
    </xf>
    <xf numFmtId="0" fontId="10" fillId="9" borderId="3" xfId="0" applyFont="1" applyFill="1" applyBorder="1" applyAlignment="1" applyProtection="1">
      <alignment horizontal="left" vertical="top" wrapText="1"/>
      <protection locked="0"/>
    </xf>
    <xf numFmtId="10" fontId="9" fillId="7" borderId="3" xfId="0" applyNumberFormat="1" applyFont="1" applyFill="1" applyBorder="1" applyAlignment="1">
      <alignment horizontal="left" vertical="top" wrapText="1"/>
    </xf>
    <xf numFmtId="6" fontId="9" fillId="7" borderId="3" xfId="0" applyNumberFormat="1" applyFont="1" applyFill="1" applyBorder="1" applyAlignment="1">
      <alignment horizontal="left" vertical="top" wrapText="1"/>
    </xf>
    <xf numFmtId="3" fontId="9" fillId="7" borderId="3" xfId="0" applyNumberFormat="1" applyFont="1" applyFill="1" applyBorder="1" applyAlignment="1">
      <alignment horizontal="left" vertical="top" wrapText="1"/>
    </xf>
    <xf numFmtId="9" fontId="10" fillId="11" borderId="3" xfId="2" applyNumberFormat="1" applyFont="1" applyFill="1" applyBorder="1" applyAlignment="1" applyProtection="1">
      <alignment horizontal="left" vertical="top" wrapText="1"/>
      <protection locked="0"/>
    </xf>
    <xf numFmtId="165" fontId="9" fillId="12" borderId="3" xfId="0" applyNumberFormat="1" applyFont="1" applyFill="1" applyBorder="1" applyAlignment="1">
      <alignment horizontal="left" vertical="top" wrapText="1"/>
    </xf>
    <xf numFmtId="9" fontId="9" fillId="12" borderId="3" xfId="0" applyNumberFormat="1" applyFont="1" applyFill="1" applyBorder="1" applyAlignment="1">
      <alignment horizontal="left" vertical="top"/>
    </xf>
    <xf numFmtId="166" fontId="9" fillId="12" borderId="3" xfId="0" applyNumberFormat="1" applyFont="1" applyFill="1" applyBorder="1" applyAlignment="1">
      <alignment horizontal="left" vertical="top"/>
    </xf>
    <xf numFmtId="0" fontId="9" fillId="9" borderId="3" xfId="0" applyFont="1" applyFill="1" applyBorder="1" applyAlignment="1">
      <alignment horizontal="left" vertical="top" wrapText="1"/>
    </xf>
    <xf numFmtId="14" fontId="10" fillId="9" borderId="3" xfId="3" applyNumberFormat="1" applyFont="1" applyFill="1" applyBorder="1" applyAlignment="1">
      <alignment horizontal="left" vertical="top" wrapText="1"/>
    </xf>
    <xf numFmtId="9" fontId="10" fillId="9" borderId="3" xfId="2" applyNumberFormat="1" applyFont="1" applyFill="1" applyBorder="1" applyAlignment="1">
      <alignment horizontal="left" vertical="top" wrapText="1"/>
    </xf>
    <xf numFmtId="9" fontId="10" fillId="9" borderId="3" xfId="3" applyNumberFormat="1" applyFont="1" applyFill="1" applyBorder="1" applyAlignment="1">
      <alignment horizontal="left" vertical="top" wrapText="1"/>
    </xf>
    <xf numFmtId="42" fontId="10" fillId="9" borderId="3" xfId="1" applyNumberFormat="1" applyFont="1" applyFill="1" applyBorder="1" applyAlignment="1">
      <alignment horizontal="left" vertical="top" wrapText="1"/>
    </xf>
    <xf numFmtId="42" fontId="10" fillId="9" borderId="3" xfId="1" applyFont="1" applyFill="1" applyBorder="1" applyAlignment="1">
      <alignment horizontal="left" vertical="top" wrapText="1"/>
    </xf>
    <xf numFmtId="0" fontId="9" fillId="7" borderId="3" xfId="0" applyFont="1" applyFill="1" applyBorder="1" applyAlignment="1">
      <alignment horizontal="left" vertical="top"/>
    </xf>
    <xf numFmtId="6" fontId="9" fillId="9" borderId="3" xfId="0" applyNumberFormat="1" applyFont="1" applyFill="1" applyBorder="1" applyAlignment="1">
      <alignment horizontal="left" vertical="top" wrapText="1"/>
    </xf>
    <xf numFmtId="0" fontId="9" fillId="9" borderId="0" xfId="0" applyFont="1" applyFill="1" applyAlignment="1">
      <alignment horizontal="left" vertical="top"/>
    </xf>
    <xf numFmtId="175" fontId="3" fillId="7" borderId="0" xfId="0" applyNumberFormat="1" applyFont="1" applyFill="1" applyBorder="1" applyAlignment="1">
      <alignment horizontal="left" vertical="top"/>
    </xf>
    <xf numFmtId="2" fontId="9" fillId="7" borderId="3" xfId="0" applyNumberFormat="1" applyFont="1" applyFill="1" applyBorder="1" applyAlignment="1">
      <alignment horizontal="left" vertical="top" wrapText="1"/>
    </xf>
    <xf numFmtId="3" fontId="9" fillId="6" borderId="3" xfId="0" applyNumberFormat="1" applyFont="1" applyFill="1" applyBorder="1" applyAlignment="1">
      <alignment horizontal="left" vertical="top" wrapText="1"/>
    </xf>
    <xf numFmtId="176" fontId="9" fillId="7" borderId="3" xfId="0" applyNumberFormat="1" applyFont="1" applyFill="1" applyBorder="1" applyAlignment="1">
      <alignment horizontal="left" vertical="top" wrapText="1"/>
    </xf>
    <xf numFmtId="1" fontId="9" fillId="6" borderId="3" xfId="0" applyNumberFormat="1" applyFont="1" applyFill="1" applyBorder="1" applyAlignment="1">
      <alignment horizontal="left" vertical="top" wrapText="1"/>
    </xf>
    <xf numFmtId="0" fontId="13" fillId="7" borderId="3" xfId="0" applyFont="1" applyFill="1" applyBorder="1" applyAlignment="1">
      <alignment horizontal="left" vertical="top"/>
    </xf>
    <xf numFmtId="169" fontId="13" fillId="9" borderId="3" xfId="0" applyNumberFormat="1" applyFont="1" applyFill="1" applyBorder="1" applyAlignment="1">
      <alignment horizontal="left" vertical="center" wrapText="1"/>
    </xf>
    <xf numFmtId="0" fontId="10" fillId="9" borderId="3" xfId="3" applyFont="1" applyFill="1" applyBorder="1" applyAlignment="1">
      <alignment horizontal="left" vertical="top" wrapText="1"/>
    </xf>
    <xf numFmtId="169" fontId="10" fillId="9" borderId="3" xfId="3" applyNumberFormat="1" applyFont="1" applyFill="1" applyBorder="1" applyAlignment="1">
      <alignment horizontal="left" vertical="top" wrapText="1"/>
    </xf>
    <xf numFmtId="14" fontId="10" fillId="9" borderId="3" xfId="3" applyNumberFormat="1" applyFont="1" applyFill="1" applyBorder="1" applyAlignment="1">
      <alignment horizontal="left" vertical="center" wrapText="1"/>
    </xf>
    <xf numFmtId="0" fontId="10" fillId="9" borderId="3" xfId="3" applyFont="1" applyFill="1" applyBorder="1" applyAlignment="1">
      <alignment horizontal="left" vertical="center" wrapText="1"/>
    </xf>
    <xf numFmtId="0" fontId="0" fillId="9" borderId="0" xfId="0" applyFont="1" applyFill="1" applyAlignment="1"/>
    <xf numFmtId="166" fontId="9" fillId="8" borderId="3" xfId="0" applyNumberFormat="1" applyFont="1" applyFill="1" applyBorder="1" applyAlignment="1">
      <alignment horizontal="left" vertical="center" wrapText="1"/>
    </xf>
    <xf numFmtId="0" fontId="3" fillId="7" borderId="0" xfId="0" applyFont="1" applyFill="1" applyBorder="1" applyAlignment="1">
      <alignment horizontal="left" vertical="center"/>
    </xf>
    <xf numFmtId="6" fontId="9" fillId="7" borderId="3" xfId="0" applyNumberFormat="1" applyFont="1" applyFill="1" applyBorder="1" applyAlignment="1">
      <alignment horizontal="left" vertical="top"/>
    </xf>
    <xf numFmtId="9" fontId="10" fillId="9" borderId="3" xfId="4" applyFont="1" applyFill="1" applyBorder="1" applyAlignment="1">
      <alignment horizontal="left" vertical="top" wrapText="1"/>
    </xf>
    <xf numFmtId="0" fontId="10" fillId="9" borderId="3" xfId="3" applyNumberFormat="1" applyFont="1" applyFill="1" applyBorder="1" applyAlignment="1">
      <alignment horizontal="left" vertical="top" wrapText="1"/>
    </xf>
    <xf numFmtId="0" fontId="9" fillId="16" borderId="3" xfId="0" applyFont="1" applyFill="1" applyBorder="1" applyAlignment="1">
      <alignment horizontal="left" vertical="top" wrapText="1"/>
    </xf>
    <xf numFmtId="166" fontId="10" fillId="7" borderId="3" xfId="0" applyNumberFormat="1" applyFont="1" applyFill="1" applyBorder="1" applyAlignment="1">
      <alignment horizontal="left" vertical="top" wrapText="1"/>
    </xf>
    <xf numFmtId="9" fontId="10" fillId="11" borderId="6" xfId="2" applyNumberFormat="1" applyFont="1" applyFill="1" applyBorder="1" applyAlignment="1">
      <alignment horizontal="left" vertical="top" wrapText="1"/>
    </xf>
    <xf numFmtId="0" fontId="10" fillId="9" borderId="12" xfId="0" applyFont="1" applyFill="1" applyBorder="1" applyAlignment="1">
      <alignment horizontal="left" vertical="top" wrapText="1"/>
    </xf>
    <xf numFmtId="0" fontId="0" fillId="17" borderId="0" xfId="0" applyFont="1" applyFill="1" applyAlignment="1"/>
    <xf numFmtId="10" fontId="9" fillId="18" borderId="3" xfId="0" applyNumberFormat="1" applyFont="1" applyFill="1" applyBorder="1" applyAlignment="1">
      <alignment horizontal="left" vertical="top" wrapText="1"/>
    </xf>
    <xf numFmtId="10" fontId="9" fillId="19" borderId="3" xfId="0" applyNumberFormat="1" applyFont="1" applyFill="1" applyBorder="1" applyAlignment="1">
      <alignment horizontal="left" vertical="top" wrapText="1"/>
    </xf>
    <xf numFmtId="0" fontId="9" fillId="19" borderId="3" xfId="0" applyFont="1" applyFill="1" applyBorder="1" applyAlignment="1">
      <alignment horizontal="left" vertical="top"/>
    </xf>
    <xf numFmtId="0" fontId="3" fillId="7" borderId="0" xfId="0" applyFont="1" applyFill="1" applyBorder="1" applyAlignment="1">
      <alignment horizontal="center" vertical="center" wrapText="1"/>
    </xf>
    <xf numFmtId="177" fontId="3" fillId="7" borderId="0" xfId="0" applyNumberFormat="1" applyFont="1" applyFill="1" applyBorder="1" applyAlignment="1">
      <alignment horizontal="right" vertical="top" wrapText="1"/>
    </xf>
    <xf numFmtId="169" fontId="3" fillId="7" borderId="0" xfId="0" applyNumberFormat="1" applyFont="1" applyFill="1" applyBorder="1" applyAlignment="1">
      <alignment horizontal="right" vertical="top" wrapText="1"/>
    </xf>
    <xf numFmtId="0" fontId="3" fillId="7" borderId="0" xfId="0" applyFont="1" applyFill="1" applyBorder="1" applyAlignment="1">
      <alignment horizontal="right" vertical="top"/>
    </xf>
    <xf numFmtId="2" fontId="9" fillId="9" borderId="3" xfId="0" applyNumberFormat="1" applyFont="1" applyFill="1" applyBorder="1" applyAlignment="1" applyProtection="1">
      <alignment horizontal="left" vertical="top" wrapText="1"/>
      <protection locked="0"/>
    </xf>
    <xf numFmtId="0" fontId="10" fillId="9" borderId="4" xfId="0" applyFont="1" applyFill="1" applyBorder="1" applyAlignment="1" applyProtection="1">
      <alignment vertical="top" wrapText="1"/>
      <protection locked="0"/>
    </xf>
    <xf numFmtId="0" fontId="10" fillId="20" borderId="5" xfId="0" applyFont="1" applyFill="1" applyBorder="1" applyAlignment="1">
      <alignment vertical="top" wrapText="1"/>
    </xf>
    <xf numFmtId="167" fontId="11" fillId="9" borderId="3" xfId="0" applyNumberFormat="1" applyFont="1" applyFill="1" applyBorder="1" applyAlignment="1">
      <alignment vertical="top"/>
    </xf>
    <xf numFmtId="6" fontId="11" fillId="9" borderId="3" xfId="0" applyNumberFormat="1" applyFont="1" applyFill="1" applyBorder="1" applyAlignment="1">
      <alignment vertical="top"/>
    </xf>
    <xf numFmtId="0" fontId="10" fillId="9" borderId="6" xfId="0" applyFont="1" applyFill="1" applyBorder="1" applyAlignment="1">
      <alignment vertical="top" wrapText="1"/>
    </xf>
    <xf numFmtId="0" fontId="10" fillId="9" borderId="7" xfId="0" applyFont="1" applyFill="1" applyBorder="1" applyAlignment="1" applyProtection="1">
      <alignment vertical="top" wrapText="1"/>
      <protection locked="0"/>
    </xf>
    <xf numFmtId="0" fontId="10" fillId="20" borderId="6" xfId="0" applyFont="1" applyFill="1" applyBorder="1" applyAlignment="1">
      <alignment vertical="top" wrapText="1"/>
    </xf>
    <xf numFmtId="0" fontId="11" fillId="9" borderId="3" xfId="0" applyFont="1" applyFill="1" applyBorder="1" applyAlignment="1">
      <alignment horizontal="right" vertical="top"/>
    </xf>
    <xf numFmtId="6" fontId="11" fillId="9" borderId="3" xfId="0" applyNumberFormat="1" applyFont="1" applyFill="1" applyBorder="1" applyAlignment="1" applyProtection="1">
      <alignment vertical="top"/>
    </xf>
    <xf numFmtId="42" fontId="11" fillId="9" borderId="3" xfId="1" applyFont="1" applyFill="1" applyBorder="1" applyAlignment="1">
      <alignment vertical="top"/>
    </xf>
    <xf numFmtId="6" fontId="10" fillId="9" borderId="3" xfId="0" applyNumberFormat="1" applyFont="1" applyFill="1" applyBorder="1" applyAlignment="1">
      <alignment horizontal="right" vertical="top" wrapText="1"/>
    </xf>
    <xf numFmtId="42" fontId="11" fillId="9" borderId="3" xfId="1" applyFont="1" applyFill="1" applyBorder="1" applyAlignment="1">
      <alignment horizontal="right" vertical="top"/>
    </xf>
    <xf numFmtId="0" fontId="10" fillId="9" borderId="3" xfId="0" applyFont="1" applyFill="1" applyBorder="1" applyAlignment="1">
      <alignment vertical="top" wrapText="1"/>
    </xf>
    <xf numFmtId="0" fontId="10" fillId="9" borderId="6" xfId="0" applyFont="1" applyFill="1" applyBorder="1" applyAlignment="1">
      <alignment wrapText="1"/>
    </xf>
    <xf numFmtId="0" fontId="11" fillId="9" borderId="3" xfId="0" applyFont="1" applyFill="1" applyBorder="1" applyAlignment="1">
      <alignment vertical="top"/>
    </xf>
    <xf numFmtId="0" fontId="10" fillId="20" borderId="6" xfId="0" applyFont="1" applyFill="1" applyBorder="1" applyAlignment="1">
      <alignment wrapText="1"/>
    </xf>
    <xf numFmtId="0" fontId="15" fillId="9" borderId="3" xfId="0" applyFont="1" applyFill="1" applyBorder="1" applyAlignment="1">
      <alignment horizontal="right" vertical="top"/>
    </xf>
    <xf numFmtId="0" fontId="10" fillId="9" borderId="3" xfId="0" applyFont="1" applyFill="1" applyBorder="1" applyAlignment="1">
      <alignment vertical="top"/>
    </xf>
    <xf numFmtId="0" fontId="10" fillId="9" borderId="3" xfId="0" applyFont="1" applyFill="1" applyBorder="1" applyAlignment="1">
      <alignment horizontal="right" vertical="top" wrapText="1"/>
    </xf>
    <xf numFmtId="0" fontId="10" fillId="9" borderId="8" xfId="0" applyFont="1" applyFill="1" applyBorder="1" applyAlignment="1" applyProtection="1">
      <alignment vertical="top" wrapText="1"/>
      <protection locked="0"/>
    </xf>
    <xf numFmtId="0" fontId="10" fillId="9" borderId="8" xfId="0" applyFont="1" applyFill="1" applyBorder="1" applyAlignment="1">
      <alignment vertical="top" wrapText="1"/>
    </xf>
    <xf numFmtId="0" fontId="10" fillId="9" borderId="3" xfId="0" applyFont="1" applyFill="1" applyBorder="1" applyAlignment="1">
      <alignment horizontal="right" vertical="top"/>
    </xf>
    <xf numFmtId="1" fontId="10" fillId="9" borderId="3" xfId="0" applyNumberFormat="1" applyFont="1" applyFill="1" applyBorder="1" applyAlignment="1">
      <alignment horizontal="left" vertical="top" wrapText="1"/>
    </xf>
    <xf numFmtId="42" fontId="10" fillId="9" borderId="3" xfId="1" applyFont="1" applyFill="1" applyBorder="1" applyAlignment="1">
      <alignment vertical="top" wrapText="1"/>
    </xf>
    <xf numFmtId="174" fontId="11" fillId="9" borderId="3" xfId="0" applyNumberFormat="1" applyFont="1" applyFill="1" applyBorder="1" applyAlignment="1">
      <alignment vertical="top"/>
    </xf>
    <xf numFmtId="8" fontId="11" fillId="9" borderId="3" xfId="0" applyNumberFormat="1" applyFont="1" applyFill="1" applyBorder="1" applyAlignment="1">
      <alignment vertical="top"/>
    </xf>
    <xf numFmtId="0" fontId="11" fillId="9" borderId="9" xfId="0" applyFont="1" applyFill="1" applyBorder="1" applyAlignment="1">
      <alignment horizontal="right" vertical="top"/>
    </xf>
    <xf numFmtId="6" fontId="11" fillId="9" borderId="9" xfId="0" applyNumberFormat="1" applyFont="1" applyFill="1" applyBorder="1" applyAlignment="1">
      <alignment vertical="top"/>
    </xf>
    <xf numFmtId="42" fontId="11" fillId="9" borderId="9" xfId="1" applyFont="1" applyFill="1" applyBorder="1" applyAlignment="1">
      <alignment vertical="top"/>
    </xf>
    <xf numFmtId="0" fontId="10" fillId="9" borderId="10" xfId="0" applyFont="1" applyFill="1" applyBorder="1" applyAlignment="1" applyProtection="1">
      <alignment vertical="top" wrapText="1"/>
      <protection locked="0"/>
    </xf>
    <xf numFmtId="0" fontId="10" fillId="9" borderId="11" xfId="0" applyFont="1" applyFill="1" applyBorder="1" applyAlignment="1">
      <alignment vertical="top" wrapText="1"/>
    </xf>
    <xf numFmtId="0" fontId="10" fillId="9" borderId="7" xfId="0" applyFont="1" applyFill="1" applyBorder="1" applyAlignment="1">
      <alignment vertical="top" wrapText="1"/>
    </xf>
    <xf numFmtId="0" fontId="10" fillId="20" borderId="3" xfId="0" applyFont="1" applyFill="1" applyBorder="1" applyAlignment="1">
      <alignment vertical="top" wrapText="1"/>
    </xf>
    <xf numFmtId="0" fontId="10" fillId="9" borderId="13" xfId="0" applyFont="1" applyFill="1" applyBorder="1" applyAlignment="1" applyProtection="1">
      <alignment vertical="top" wrapText="1"/>
      <protection locked="0"/>
    </xf>
    <xf numFmtId="0" fontId="10" fillId="9" borderId="14" xfId="0" applyFont="1" applyFill="1" applyBorder="1" applyAlignment="1">
      <alignment vertical="top" wrapText="1"/>
    </xf>
    <xf numFmtId="0" fontId="10" fillId="9" borderId="0" xfId="0" applyFont="1" applyFill="1" applyAlignment="1">
      <alignment vertical="top" wrapText="1"/>
    </xf>
    <xf numFmtId="8" fontId="11" fillId="9" borderId="3" xfId="0" applyNumberFormat="1" applyFont="1" applyFill="1" applyBorder="1" applyAlignment="1">
      <alignment horizontal="right" vertical="top"/>
    </xf>
    <xf numFmtId="0" fontId="0" fillId="10" borderId="0" xfId="0" applyFont="1" applyFill="1" applyAlignment="1"/>
    <xf numFmtId="0" fontId="2" fillId="9" borderId="1" xfId="0" applyFont="1" applyFill="1" applyBorder="1"/>
    <xf numFmtId="1" fontId="9" fillId="7" borderId="3" xfId="0" applyNumberFormat="1" applyFont="1" applyFill="1" applyBorder="1" applyAlignment="1">
      <alignment horizontal="left" vertical="top"/>
    </xf>
  </cellXfs>
  <cellStyles count="5">
    <cellStyle name="Moneda [0]" xfId="1" builtinId="7"/>
    <cellStyle name="Normal" xfId="0" builtinId="0"/>
    <cellStyle name="Normal 2" xfId="3"/>
    <cellStyle name="Porcentaje" xfId="2" builtinId="5"/>
    <cellStyle name="Porcentaj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440"/>
  <sheetViews>
    <sheetView tabSelected="1" workbookViewId="0">
      <selection activeCell="A6" sqref="A6"/>
    </sheetView>
  </sheetViews>
  <sheetFormatPr baseColWidth="10" defaultColWidth="14" defaultRowHeight="14.4" x14ac:dyDescent="0.3"/>
  <cols>
    <col min="1" max="1" width="52.6640625" style="3" customWidth="1"/>
    <col min="2" max="2" width="44.77734375" style="3" customWidth="1"/>
    <col min="3" max="4" width="11.109375" style="3" customWidth="1"/>
    <col min="5" max="5" width="7.77734375" style="136" customWidth="1"/>
    <col min="6" max="6" width="7.21875" style="3" customWidth="1"/>
    <col min="7" max="7" width="13" style="3" customWidth="1"/>
    <col min="8" max="8" width="18.21875" style="3" customWidth="1"/>
    <col min="9" max="9" width="16" style="3" customWidth="1"/>
    <col min="10" max="10" width="14.44140625" style="3" customWidth="1"/>
    <col min="11" max="12" width="14.33203125" style="3" customWidth="1"/>
    <col min="13" max="13" width="16.21875" style="3" customWidth="1"/>
    <col min="14" max="14" width="13" style="3" customWidth="1"/>
    <col min="15" max="16" width="11.109375" style="3" customWidth="1"/>
    <col min="17" max="17" width="47.5546875" style="3" customWidth="1"/>
    <col min="18" max="18" width="47.44140625" style="3" customWidth="1"/>
    <col min="19" max="19" width="18.44140625" style="3" customWidth="1"/>
    <col min="20" max="20" width="46.77734375" style="3" customWidth="1"/>
    <col min="21" max="21" width="17.77734375" style="3" customWidth="1"/>
    <col min="22" max="22" width="16.109375" style="3" customWidth="1"/>
    <col min="23" max="23" width="31.44140625" style="3" customWidth="1"/>
    <col min="24" max="29" width="11.109375" style="3" customWidth="1"/>
    <col min="30" max="16384" width="14" style="3"/>
  </cols>
  <sheetData>
    <row r="1" spans="1:29" ht="12.75" customHeight="1" x14ac:dyDescent="0.3">
      <c r="A1" s="1"/>
      <c r="B1" s="1"/>
      <c r="C1" s="1"/>
      <c r="D1" s="1"/>
      <c r="E1" s="137"/>
      <c r="F1" s="1"/>
      <c r="G1" s="1"/>
      <c r="H1" s="1"/>
      <c r="I1" s="1"/>
      <c r="J1" s="1"/>
      <c r="K1" s="1"/>
      <c r="L1" s="1"/>
      <c r="M1" s="1"/>
      <c r="N1" s="1"/>
      <c r="O1" s="1"/>
      <c r="P1" s="1"/>
      <c r="Q1" s="1"/>
      <c r="R1" s="1"/>
      <c r="S1" s="1"/>
      <c r="T1" s="1"/>
      <c r="U1" s="1"/>
      <c r="V1" s="1"/>
      <c r="W1" s="1"/>
      <c r="X1" s="2"/>
      <c r="Y1" s="2"/>
      <c r="Z1" s="2"/>
      <c r="AA1" s="2"/>
      <c r="AB1" s="2"/>
      <c r="AC1" s="2"/>
    </row>
    <row r="2" spans="1:29" ht="12.75" customHeight="1" x14ac:dyDescent="0.3">
      <c r="A2" s="1"/>
      <c r="B2" s="4" t="s">
        <v>0</v>
      </c>
      <c r="C2" s="1"/>
      <c r="D2" s="1"/>
      <c r="E2" s="137"/>
      <c r="F2" s="1"/>
      <c r="G2" s="1"/>
      <c r="H2" s="1"/>
      <c r="I2" s="1"/>
      <c r="J2" s="1"/>
      <c r="K2" s="1"/>
      <c r="L2" s="1"/>
      <c r="M2" s="1"/>
      <c r="N2" s="1"/>
      <c r="O2" s="1"/>
      <c r="P2" s="1"/>
      <c r="Q2" s="1"/>
      <c r="R2" s="1"/>
      <c r="S2" s="1"/>
      <c r="T2" s="1"/>
      <c r="U2" s="1"/>
      <c r="V2" s="1"/>
      <c r="W2" s="1"/>
      <c r="X2" s="2"/>
      <c r="Y2" s="2"/>
      <c r="Z2" s="2"/>
      <c r="AA2" s="2"/>
      <c r="AB2" s="2"/>
      <c r="AC2" s="2"/>
    </row>
    <row r="3" spans="1:29" ht="12.75" customHeight="1" x14ac:dyDescent="0.3">
      <c r="A3" s="1"/>
      <c r="B3" s="1"/>
      <c r="C3" s="1"/>
      <c r="D3" s="1"/>
      <c r="E3" s="137"/>
      <c r="F3" s="1"/>
      <c r="G3" s="1"/>
      <c r="H3" s="1"/>
      <c r="I3" s="1"/>
      <c r="J3" s="1"/>
      <c r="K3" s="1"/>
      <c r="L3" s="1"/>
      <c r="M3" s="1"/>
      <c r="N3" s="1"/>
      <c r="O3" s="1"/>
      <c r="P3" s="1"/>
      <c r="Q3" s="1"/>
      <c r="R3" s="1"/>
      <c r="S3" s="1"/>
      <c r="T3" s="1"/>
      <c r="U3" s="1"/>
      <c r="V3" s="1"/>
      <c r="W3" s="1"/>
      <c r="X3" s="2"/>
      <c r="Y3" s="2"/>
      <c r="Z3" s="2"/>
      <c r="AA3" s="2"/>
      <c r="AB3" s="2"/>
      <c r="AC3" s="2"/>
    </row>
    <row r="4" spans="1:29" ht="12.75" customHeight="1" x14ac:dyDescent="0.3">
      <c r="A4" s="1"/>
      <c r="B4" s="1"/>
      <c r="C4" s="1"/>
      <c r="D4" s="1"/>
      <c r="E4" s="137"/>
      <c r="F4" s="1"/>
      <c r="G4" s="1"/>
      <c r="H4" s="1"/>
      <c r="I4" s="1"/>
      <c r="J4" s="1"/>
      <c r="K4" s="1"/>
      <c r="L4" s="1"/>
      <c r="M4" s="1"/>
      <c r="N4" s="1"/>
      <c r="O4" s="137"/>
      <c r="P4" s="1"/>
      <c r="Q4" s="1"/>
      <c r="R4" s="1"/>
      <c r="S4" s="1"/>
      <c r="T4" s="1"/>
      <c r="U4" s="1"/>
      <c r="V4" s="1"/>
      <c r="W4" s="1"/>
      <c r="X4" s="2"/>
      <c r="Y4" s="2"/>
      <c r="Z4" s="2"/>
      <c r="AA4" s="2"/>
      <c r="AB4" s="2"/>
      <c r="AC4" s="2"/>
    </row>
    <row r="5" spans="1:29" ht="53.4" customHeight="1" x14ac:dyDescent="0.3">
      <c r="A5" s="5" t="s">
        <v>1</v>
      </c>
      <c r="B5" s="5" t="s">
        <v>2</v>
      </c>
      <c r="C5" s="5" t="s">
        <v>3</v>
      </c>
      <c r="D5" s="5" t="s">
        <v>4</v>
      </c>
      <c r="E5" s="7" t="s">
        <v>5</v>
      </c>
      <c r="F5" s="5" t="s">
        <v>6</v>
      </c>
      <c r="G5" s="5" t="s">
        <v>7</v>
      </c>
      <c r="H5" s="6" t="s">
        <v>8</v>
      </c>
      <c r="I5" s="7" t="s">
        <v>9</v>
      </c>
      <c r="J5" s="7" t="s">
        <v>10</v>
      </c>
      <c r="K5" s="7" t="s">
        <v>11</v>
      </c>
      <c r="L5" s="7" t="s">
        <v>12</v>
      </c>
      <c r="M5" s="8" t="s">
        <v>13</v>
      </c>
      <c r="N5" s="9" t="s">
        <v>14</v>
      </c>
      <c r="O5" s="10" t="s">
        <v>15</v>
      </c>
      <c r="P5" s="10" t="s">
        <v>16</v>
      </c>
      <c r="Q5" s="8" t="s">
        <v>17</v>
      </c>
      <c r="R5" s="10" t="s">
        <v>18</v>
      </c>
      <c r="S5" s="11" t="s">
        <v>19</v>
      </c>
      <c r="T5" s="10" t="s">
        <v>20</v>
      </c>
      <c r="U5" s="12" t="s">
        <v>21</v>
      </c>
      <c r="V5" s="13" t="s">
        <v>22</v>
      </c>
      <c r="W5" s="11" t="s">
        <v>23</v>
      </c>
      <c r="X5" s="2"/>
      <c r="Y5" s="2"/>
      <c r="Z5" s="2"/>
      <c r="AA5" s="2"/>
      <c r="AB5" s="2"/>
      <c r="AC5" s="2"/>
    </row>
    <row r="6" spans="1:29" ht="142.19999999999999" customHeight="1" x14ac:dyDescent="0.3">
      <c r="A6" s="14" t="s">
        <v>24</v>
      </c>
      <c r="B6" s="14" t="s">
        <v>25</v>
      </c>
      <c r="C6" s="15">
        <v>44470</v>
      </c>
      <c r="D6" s="15">
        <v>44926</v>
      </c>
      <c r="E6" s="16">
        <v>7.61288884088554E-2</v>
      </c>
      <c r="F6" s="16">
        <v>7.7651466177032502E-2</v>
      </c>
      <c r="G6" s="16">
        <v>1</v>
      </c>
      <c r="H6" s="17">
        <v>10</v>
      </c>
      <c r="I6" s="27">
        <v>9.9156849999999999</v>
      </c>
      <c r="J6" s="18" t="s">
        <v>26</v>
      </c>
      <c r="K6" s="18" t="s">
        <v>27</v>
      </c>
      <c r="L6" s="18" t="s">
        <v>28</v>
      </c>
      <c r="M6" s="19">
        <v>0.01</v>
      </c>
      <c r="N6" s="19">
        <v>0.04</v>
      </c>
      <c r="O6" s="19">
        <v>0.05</v>
      </c>
      <c r="P6" s="20">
        <v>0.62</v>
      </c>
      <c r="Q6" s="52" t="s">
        <v>29</v>
      </c>
      <c r="R6" s="99" t="s">
        <v>30</v>
      </c>
      <c r="S6" s="52"/>
      <c r="T6" s="100" t="s">
        <v>31</v>
      </c>
      <c r="U6" s="101">
        <v>0.05</v>
      </c>
      <c r="V6" s="102">
        <v>8</v>
      </c>
      <c r="W6" s="100" t="s">
        <v>32</v>
      </c>
      <c r="X6" s="21"/>
      <c r="Y6" s="21"/>
      <c r="Z6" s="21"/>
      <c r="AA6" s="21"/>
      <c r="AB6" s="21"/>
      <c r="AC6" s="21"/>
    </row>
    <row r="7" spans="1:29" ht="311.39999999999998" customHeight="1" x14ac:dyDescent="0.3">
      <c r="A7" s="22" t="s">
        <v>33</v>
      </c>
      <c r="B7" s="22" t="s">
        <v>34</v>
      </c>
      <c r="C7" s="15">
        <v>44470</v>
      </c>
      <c r="D7" s="15">
        <v>44926</v>
      </c>
      <c r="E7" s="22">
        <v>0.65</v>
      </c>
      <c r="F7" s="22">
        <v>0.9</v>
      </c>
      <c r="G7" s="22">
        <v>3</v>
      </c>
      <c r="H7" s="17">
        <v>792.68401100000005</v>
      </c>
      <c r="I7" s="27">
        <v>792.68401100000005</v>
      </c>
      <c r="J7" s="18" t="s">
        <v>26</v>
      </c>
      <c r="K7" s="18" t="s">
        <v>27</v>
      </c>
      <c r="L7" s="18" t="s">
        <v>35</v>
      </c>
      <c r="M7" s="19" t="s">
        <v>36</v>
      </c>
      <c r="N7" s="19">
        <v>0.65</v>
      </c>
      <c r="O7" s="19">
        <v>0.65</v>
      </c>
      <c r="P7" s="24">
        <v>1</v>
      </c>
      <c r="Q7" s="52" t="s">
        <v>37</v>
      </c>
      <c r="R7" s="99" t="s">
        <v>38</v>
      </c>
      <c r="S7" s="52" t="s">
        <v>39</v>
      </c>
      <c r="T7" s="103" t="s">
        <v>40</v>
      </c>
      <c r="U7" s="101">
        <v>682</v>
      </c>
      <c r="V7" s="102">
        <v>1337</v>
      </c>
      <c r="W7" s="100" t="s">
        <v>41</v>
      </c>
      <c r="X7" s="25"/>
      <c r="Y7" s="25"/>
      <c r="Z7" s="25"/>
      <c r="AA7" s="25"/>
      <c r="AB7" s="25"/>
      <c r="AC7" s="25"/>
    </row>
    <row r="8" spans="1:29" ht="70.5" customHeight="1" x14ac:dyDescent="0.3">
      <c r="A8" s="22" t="s">
        <v>42</v>
      </c>
      <c r="B8" s="26" t="s">
        <v>43</v>
      </c>
      <c r="C8" s="15">
        <v>44470</v>
      </c>
      <c r="D8" s="15">
        <v>48213</v>
      </c>
      <c r="E8" s="22">
        <v>8</v>
      </c>
      <c r="F8" s="22">
        <v>8</v>
      </c>
      <c r="G8" s="22">
        <v>93</v>
      </c>
      <c r="H8" s="17">
        <v>3.7343999999999999</v>
      </c>
      <c r="I8" s="27">
        <v>3.7343999999999999</v>
      </c>
      <c r="J8" s="18" t="s">
        <v>26</v>
      </c>
      <c r="K8" s="18" t="s">
        <v>44</v>
      </c>
      <c r="L8" s="18" t="s">
        <v>28</v>
      </c>
      <c r="M8" s="28">
        <v>2</v>
      </c>
      <c r="N8" s="28">
        <v>9</v>
      </c>
      <c r="O8" s="28">
        <v>11</v>
      </c>
      <c r="P8" s="29">
        <v>1.38</v>
      </c>
      <c r="Q8" s="52" t="s">
        <v>45</v>
      </c>
      <c r="R8" s="104" t="s">
        <v>46</v>
      </c>
      <c r="S8" s="52" t="s">
        <v>47</v>
      </c>
      <c r="T8" s="105" t="s">
        <v>48</v>
      </c>
      <c r="U8" s="102">
        <v>10</v>
      </c>
      <c r="V8" s="102">
        <v>4</v>
      </c>
      <c r="W8" s="100" t="s">
        <v>49</v>
      </c>
      <c r="X8" s="25"/>
      <c r="Y8" s="25"/>
      <c r="Z8" s="25"/>
      <c r="AA8" s="25"/>
      <c r="AB8" s="25"/>
      <c r="AC8" s="25"/>
    </row>
    <row r="9" spans="1:29" ht="70.5" customHeight="1" x14ac:dyDescent="0.3">
      <c r="A9" s="22" t="s">
        <v>50</v>
      </c>
      <c r="B9" s="26" t="s">
        <v>51</v>
      </c>
      <c r="C9" s="30">
        <v>44562</v>
      </c>
      <c r="D9" s="15">
        <v>48579</v>
      </c>
      <c r="E9" s="31">
        <v>3</v>
      </c>
      <c r="F9" s="31">
        <v>3</v>
      </c>
      <c r="G9" s="31">
        <v>33</v>
      </c>
      <c r="H9" s="17">
        <v>15</v>
      </c>
      <c r="I9" s="27">
        <v>15</v>
      </c>
      <c r="J9" s="18" t="s">
        <v>26</v>
      </c>
      <c r="K9" s="18" t="s">
        <v>27</v>
      </c>
      <c r="L9" s="18" t="s">
        <v>35</v>
      </c>
      <c r="M9" s="32" t="s">
        <v>36</v>
      </c>
      <c r="N9" s="28">
        <v>10</v>
      </c>
      <c r="O9" s="28">
        <v>10</v>
      </c>
      <c r="P9" s="29">
        <v>3.33</v>
      </c>
      <c r="Q9" s="52" t="s">
        <v>52</v>
      </c>
      <c r="R9" s="104" t="s">
        <v>53</v>
      </c>
      <c r="S9" s="52" t="s">
        <v>54</v>
      </c>
      <c r="T9" s="103" t="s">
        <v>55</v>
      </c>
      <c r="U9" s="106"/>
      <c r="V9" s="107">
        <v>5</v>
      </c>
      <c r="W9" s="100" t="s">
        <v>56</v>
      </c>
      <c r="X9" s="25"/>
      <c r="Y9" s="25"/>
      <c r="Z9" s="25"/>
      <c r="AA9" s="25"/>
      <c r="AB9" s="25"/>
      <c r="AC9" s="25"/>
    </row>
    <row r="10" spans="1:29" ht="78" customHeight="1" x14ac:dyDescent="0.3">
      <c r="A10" s="33" t="s">
        <v>57</v>
      </c>
      <c r="B10" s="22" t="s">
        <v>58</v>
      </c>
      <c r="C10" s="15">
        <v>44470</v>
      </c>
      <c r="D10" s="15">
        <v>48365</v>
      </c>
      <c r="E10" s="31">
        <v>1</v>
      </c>
      <c r="F10" s="31">
        <v>1</v>
      </c>
      <c r="G10" s="22">
        <v>12</v>
      </c>
      <c r="H10" s="17">
        <v>23</v>
      </c>
      <c r="I10" s="27">
        <v>23</v>
      </c>
      <c r="J10" s="18" t="s">
        <v>26</v>
      </c>
      <c r="K10" s="18" t="s">
        <v>27</v>
      </c>
      <c r="L10" s="18" t="s">
        <v>35</v>
      </c>
      <c r="M10" s="32">
        <v>0.25</v>
      </c>
      <c r="N10" s="32">
        <v>0.75</v>
      </c>
      <c r="O10" s="32">
        <v>1</v>
      </c>
      <c r="P10" s="29">
        <v>1</v>
      </c>
      <c r="Q10" s="52" t="s">
        <v>59</v>
      </c>
      <c r="R10" s="104" t="s">
        <v>60</v>
      </c>
      <c r="S10" s="52" t="s">
        <v>61</v>
      </c>
      <c r="T10" s="105" t="s">
        <v>62</v>
      </c>
      <c r="U10" s="101">
        <v>18.3</v>
      </c>
      <c r="V10" s="102">
        <v>9</v>
      </c>
      <c r="W10" s="100" t="s">
        <v>63</v>
      </c>
      <c r="X10" s="25"/>
      <c r="Y10" s="25"/>
      <c r="Z10" s="25"/>
      <c r="AA10" s="25"/>
      <c r="AB10" s="25"/>
      <c r="AC10" s="25"/>
    </row>
    <row r="11" spans="1:29" ht="68.25" customHeight="1" x14ac:dyDescent="0.3">
      <c r="A11" s="22" t="s">
        <v>64</v>
      </c>
      <c r="B11" s="22" t="s">
        <v>65</v>
      </c>
      <c r="C11" s="30">
        <v>44562</v>
      </c>
      <c r="D11" s="15">
        <v>48579</v>
      </c>
      <c r="E11" s="31">
        <v>1</v>
      </c>
      <c r="F11" s="31">
        <v>1</v>
      </c>
      <c r="G11" s="31">
        <v>11</v>
      </c>
      <c r="H11" s="17">
        <v>8</v>
      </c>
      <c r="I11" s="27">
        <v>48.410000000000004</v>
      </c>
      <c r="J11" s="18" t="s">
        <v>26</v>
      </c>
      <c r="K11" s="18" t="s">
        <v>27</v>
      </c>
      <c r="L11" s="18" t="s">
        <v>35</v>
      </c>
      <c r="M11" s="32" t="s">
        <v>36</v>
      </c>
      <c r="N11" s="28">
        <v>3</v>
      </c>
      <c r="O11" s="28">
        <v>3</v>
      </c>
      <c r="P11" s="29">
        <v>3</v>
      </c>
      <c r="Q11" s="52" t="s">
        <v>66</v>
      </c>
      <c r="R11" s="104" t="s">
        <v>67</v>
      </c>
      <c r="S11" s="52" t="s">
        <v>68</v>
      </c>
      <c r="T11" s="103" t="s">
        <v>69</v>
      </c>
      <c r="U11" s="106"/>
      <c r="V11" s="108">
        <v>4.3765000000000001</v>
      </c>
      <c r="W11" s="100" t="s">
        <v>70</v>
      </c>
      <c r="X11" s="25"/>
      <c r="Y11" s="25"/>
      <c r="Z11" s="25"/>
      <c r="AA11" s="25"/>
      <c r="AB11" s="25"/>
      <c r="AC11" s="25"/>
    </row>
    <row r="12" spans="1:29" ht="78.75" customHeight="1" x14ac:dyDescent="0.3">
      <c r="A12" s="33" t="s">
        <v>71</v>
      </c>
      <c r="B12" s="22" t="s">
        <v>72</v>
      </c>
      <c r="C12" s="15">
        <v>44562</v>
      </c>
      <c r="D12" s="15">
        <v>48579</v>
      </c>
      <c r="E12" s="34">
        <v>4</v>
      </c>
      <c r="F12" s="34">
        <v>4</v>
      </c>
      <c r="G12" s="22">
        <v>44</v>
      </c>
      <c r="H12" s="17">
        <v>4</v>
      </c>
      <c r="I12" s="27">
        <v>4</v>
      </c>
      <c r="J12" s="18" t="s">
        <v>26</v>
      </c>
      <c r="K12" s="18" t="s">
        <v>73</v>
      </c>
      <c r="L12" s="18" t="s">
        <v>35</v>
      </c>
      <c r="M12" s="28">
        <v>2</v>
      </c>
      <c r="N12" s="28">
        <v>1</v>
      </c>
      <c r="O12" s="28">
        <v>3</v>
      </c>
      <c r="P12" s="35">
        <v>0.75</v>
      </c>
      <c r="Q12" s="52" t="s">
        <v>74</v>
      </c>
      <c r="R12" s="104" t="s">
        <v>75</v>
      </c>
      <c r="S12" s="52" t="s">
        <v>76</v>
      </c>
      <c r="T12" s="105" t="s">
        <v>77</v>
      </c>
      <c r="U12" s="102">
        <v>2</v>
      </c>
      <c r="V12" s="109">
        <v>1</v>
      </c>
      <c r="W12" s="100" t="s">
        <v>78</v>
      </c>
      <c r="X12" s="25"/>
      <c r="Y12" s="25"/>
      <c r="Z12" s="25"/>
      <c r="AA12" s="25"/>
      <c r="AB12" s="25"/>
      <c r="AC12" s="25"/>
    </row>
    <row r="13" spans="1:29" ht="80.400000000000006" customHeight="1" x14ac:dyDescent="0.3">
      <c r="A13" s="22" t="s">
        <v>79</v>
      </c>
      <c r="B13" s="33" t="s">
        <v>80</v>
      </c>
      <c r="C13" s="15">
        <v>44470</v>
      </c>
      <c r="D13" s="30">
        <v>48579</v>
      </c>
      <c r="E13" s="16">
        <v>8.3000000000000004E-2</v>
      </c>
      <c r="F13" s="16">
        <v>8.3000000000000004E-2</v>
      </c>
      <c r="G13" s="16">
        <v>1</v>
      </c>
      <c r="H13" s="17">
        <v>769</v>
      </c>
      <c r="I13" s="23"/>
      <c r="J13" s="18" t="s">
        <v>81</v>
      </c>
      <c r="K13" s="18" t="s">
        <v>82</v>
      </c>
      <c r="L13" s="18" t="s">
        <v>35</v>
      </c>
      <c r="M13" s="32" t="s">
        <v>36</v>
      </c>
      <c r="N13" s="36">
        <v>8.3000000000000004E-2</v>
      </c>
      <c r="O13" s="36">
        <v>0.08</v>
      </c>
      <c r="P13" s="29">
        <v>1</v>
      </c>
      <c r="Q13" s="52" t="s">
        <v>83</v>
      </c>
      <c r="R13" s="104" t="s">
        <v>84</v>
      </c>
      <c r="S13" s="52" t="s">
        <v>85</v>
      </c>
      <c r="T13" s="103" t="s">
        <v>86</v>
      </c>
      <c r="U13" s="106"/>
      <c r="V13" s="110">
        <v>0.77</v>
      </c>
      <c r="W13" s="100" t="s">
        <v>87</v>
      </c>
      <c r="X13" s="25"/>
      <c r="Y13" s="25"/>
      <c r="Z13" s="25"/>
      <c r="AA13" s="25"/>
      <c r="AB13" s="25"/>
      <c r="AC13" s="25"/>
    </row>
    <row r="14" spans="1:29" ht="55.95" customHeight="1" x14ac:dyDescent="0.3">
      <c r="A14" s="22" t="s">
        <v>88</v>
      </c>
      <c r="B14" s="22" t="s">
        <v>89</v>
      </c>
      <c r="C14" s="15">
        <v>44470</v>
      </c>
      <c r="D14" s="15">
        <v>48579</v>
      </c>
      <c r="E14" s="16">
        <v>0.15</v>
      </c>
      <c r="F14" s="16">
        <v>0.1</v>
      </c>
      <c r="G14" s="16">
        <f>SUM(E14:F14)</f>
        <v>0.25</v>
      </c>
      <c r="H14" s="17">
        <v>22</v>
      </c>
      <c r="I14" s="17">
        <v>22</v>
      </c>
      <c r="J14" s="18" t="s">
        <v>81</v>
      </c>
      <c r="K14" s="22" t="s">
        <v>82</v>
      </c>
      <c r="L14" s="18" t="s">
        <v>35</v>
      </c>
      <c r="M14" s="32" t="s">
        <v>36</v>
      </c>
      <c r="N14" s="36">
        <v>0.15</v>
      </c>
      <c r="O14" s="36">
        <v>0.15</v>
      </c>
      <c r="P14" s="29">
        <v>1</v>
      </c>
      <c r="Q14" s="52" t="s">
        <v>90</v>
      </c>
      <c r="R14" s="104" t="s">
        <v>91</v>
      </c>
      <c r="S14" s="52" t="s">
        <v>92</v>
      </c>
      <c r="T14" s="105" t="s">
        <v>93</v>
      </c>
      <c r="U14" s="101">
        <v>15.6</v>
      </c>
      <c r="V14" s="108">
        <v>18.399999999999999</v>
      </c>
      <c r="W14" s="111" t="s">
        <v>94</v>
      </c>
      <c r="X14" s="25"/>
      <c r="Y14" s="25"/>
      <c r="Z14" s="25"/>
      <c r="AA14" s="25"/>
      <c r="AB14" s="25"/>
      <c r="AC14" s="25"/>
    </row>
    <row r="15" spans="1:29" ht="51" customHeight="1" x14ac:dyDescent="0.3">
      <c r="A15" s="22" t="s">
        <v>95</v>
      </c>
      <c r="B15" s="22" t="s">
        <v>96</v>
      </c>
      <c r="C15" s="15">
        <v>44470</v>
      </c>
      <c r="D15" s="15">
        <v>46752</v>
      </c>
      <c r="E15" s="16">
        <v>0.23</v>
      </c>
      <c r="F15" s="16">
        <v>0.42</v>
      </c>
      <c r="G15" s="16">
        <v>1</v>
      </c>
      <c r="H15" s="17">
        <v>5.2</v>
      </c>
      <c r="I15" s="27"/>
      <c r="J15" s="18" t="s">
        <v>81</v>
      </c>
      <c r="K15" s="22" t="s">
        <v>97</v>
      </c>
      <c r="L15" s="18" t="s">
        <v>35</v>
      </c>
      <c r="M15" s="32" t="s">
        <v>36</v>
      </c>
      <c r="N15" s="36">
        <v>0.59599999999999997</v>
      </c>
      <c r="O15" s="19">
        <v>0.59599999999999997</v>
      </c>
      <c r="P15" s="29">
        <v>2.6</v>
      </c>
      <c r="Q15" s="52" t="s">
        <v>98</v>
      </c>
      <c r="R15" s="104" t="s">
        <v>99</v>
      </c>
      <c r="S15" s="52" t="s">
        <v>100</v>
      </c>
      <c r="T15" s="112" t="s">
        <v>101</v>
      </c>
      <c r="U15" s="102">
        <v>3.11</v>
      </c>
      <c r="V15" s="113"/>
      <c r="W15" s="111" t="s">
        <v>102</v>
      </c>
      <c r="X15" s="25"/>
      <c r="Y15" s="25"/>
      <c r="Z15" s="25"/>
      <c r="AA15" s="25"/>
      <c r="AB15" s="25"/>
      <c r="AC15" s="25"/>
    </row>
    <row r="16" spans="1:29" ht="60" customHeight="1" x14ac:dyDescent="0.3">
      <c r="A16" s="22" t="s">
        <v>103</v>
      </c>
      <c r="B16" s="22" t="s">
        <v>104</v>
      </c>
      <c r="C16" s="30">
        <v>44562</v>
      </c>
      <c r="D16" s="37">
        <v>47118</v>
      </c>
      <c r="E16" s="22">
        <v>70</v>
      </c>
      <c r="F16" s="22">
        <v>130</v>
      </c>
      <c r="G16" s="31">
        <v>850</v>
      </c>
      <c r="H16" s="17">
        <v>10</v>
      </c>
      <c r="I16" s="27"/>
      <c r="J16" s="18" t="s">
        <v>81</v>
      </c>
      <c r="K16" s="22" t="s">
        <v>97</v>
      </c>
      <c r="L16" s="18" t="s">
        <v>35</v>
      </c>
      <c r="M16" s="28">
        <v>1540</v>
      </c>
      <c r="N16" s="28">
        <v>485</v>
      </c>
      <c r="O16" s="28">
        <v>2025</v>
      </c>
      <c r="P16" s="29">
        <v>28.92</v>
      </c>
      <c r="Q16" s="52" t="s">
        <v>105</v>
      </c>
      <c r="R16" s="104" t="s">
        <v>106</v>
      </c>
      <c r="S16" s="52" t="s">
        <v>107</v>
      </c>
      <c r="T16" s="114" t="s">
        <v>108</v>
      </c>
      <c r="U16" s="102">
        <v>1.4</v>
      </c>
      <c r="V16" s="113"/>
      <c r="W16" s="111" t="s">
        <v>109</v>
      </c>
      <c r="X16" s="25"/>
      <c r="Y16" s="25"/>
      <c r="Z16" s="25"/>
      <c r="AA16" s="25"/>
      <c r="AB16" s="25"/>
      <c r="AC16" s="25"/>
    </row>
    <row r="17" spans="1:135" ht="61.95" customHeight="1" x14ac:dyDescent="0.3">
      <c r="A17" s="33" t="s">
        <v>110</v>
      </c>
      <c r="B17" s="22" t="s">
        <v>111</v>
      </c>
      <c r="C17" s="15">
        <v>44470</v>
      </c>
      <c r="D17" s="15">
        <v>48579</v>
      </c>
      <c r="E17" s="16">
        <v>0.05</v>
      </c>
      <c r="F17" s="16">
        <v>0.1</v>
      </c>
      <c r="G17" s="16">
        <v>1</v>
      </c>
      <c r="H17" s="17">
        <v>7</v>
      </c>
      <c r="I17" s="27">
        <v>7</v>
      </c>
      <c r="J17" s="18" t="s">
        <v>112</v>
      </c>
      <c r="K17" s="18" t="s">
        <v>113</v>
      </c>
      <c r="L17" s="18" t="s">
        <v>114</v>
      </c>
      <c r="M17" s="19">
        <v>2.9000000000000001E-2</v>
      </c>
      <c r="N17" s="19">
        <v>0.02</v>
      </c>
      <c r="O17" s="19">
        <v>0.05</v>
      </c>
      <c r="P17" s="24">
        <v>1</v>
      </c>
      <c r="Q17" s="52" t="s">
        <v>115</v>
      </c>
      <c r="R17" s="104" t="s">
        <v>116</v>
      </c>
      <c r="S17" s="52" t="s">
        <v>117</v>
      </c>
      <c r="T17" s="103" t="s">
        <v>118</v>
      </c>
      <c r="U17" s="102">
        <v>25</v>
      </c>
      <c r="V17" s="102">
        <v>3</v>
      </c>
      <c r="W17" s="111" t="s">
        <v>119</v>
      </c>
      <c r="X17" s="25"/>
      <c r="Y17" s="25"/>
      <c r="Z17" s="25"/>
      <c r="AA17" s="25"/>
      <c r="AB17" s="25"/>
      <c r="AC17" s="25"/>
    </row>
    <row r="18" spans="1:135" ht="49.5" customHeight="1" x14ac:dyDescent="0.3">
      <c r="A18" s="22" t="s">
        <v>120</v>
      </c>
      <c r="B18" s="33" t="s">
        <v>121</v>
      </c>
      <c r="C18" s="30">
        <v>44562</v>
      </c>
      <c r="D18" s="15">
        <v>48579</v>
      </c>
      <c r="E18" s="22">
        <v>250</v>
      </c>
      <c r="F18" s="22">
        <v>500</v>
      </c>
      <c r="G18" s="22">
        <v>5250</v>
      </c>
      <c r="H18" s="17">
        <v>150</v>
      </c>
      <c r="I18" s="27">
        <v>150</v>
      </c>
      <c r="J18" s="18" t="s">
        <v>122</v>
      </c>
      <c r="K18" s="18" t="s">
        <v>123</v>
      </c>
      <c r="L18" s="18" t="s">
        <v>35</v>
      </c>
      <c r="M18" s="32" t="s">
        <v>36</v>
      </c>
      <c r="N18" s="28">
        <v>241</v>
      </c>
      <c r="O18" s="28">
        <v>241</v>
      </c>
      <c r="P18" s="29">
        <v>0.96</v>
      </c>
      <c r="Q18" s="52" t="s">
        <v>124</v>
      </c>
      <c r="R18" s="104" t="s">
        <v>125</v>
      </c>
      <c r="S18" s="52"/>
      <c r="T18" s="105"/>
      <c r="U18" s="106"/>
      <c r="V18" s="113"/>
      <c r="W18" s="111" t="s">
        <v>126</v>
      </c>
      <c r="X18" s="25"/>
      <c r="Y18" s="25"/>
      <c r="Z18" s="25"/>
      <c r="AA18" s="25"/>
      <c r="AB18" s="25"/>
      <c r="AC18" s="25"/>
    </row>
    <row r="19" spans="1:135" ht="48" customHeight="1" x14ac:dyDescent="0.3">
      <c r="A19" s="22" t="s">
        <v>127</v>
      </c>
      <c r="B19" s="22" t="s">
        <v>128</v>
      </c>
      <c r="C19" s="15">
        <v>44470</v>
      </c>
      <c r="D19" s="15">
        <v>48213</v>
      </c>
      <c r="E19" s="22">
        <v>1</v>
      </c>
      <c r="F19" s="22"/>
      <c r="G19" s="22">
        <v>7</v>
      </c>
      <c r="H19" s="17">
        <v>325.07309600000002</v>
      </c>
      <c r="I19" s="27">
        <v>325.07309600000002</v>
      </c>
      <c r="J19" s="18" t="s">
        <v>26</v>
      </c>
      <c r="K19" s="18" t="s">
        <v>27</v>
      </c>
      <c r="L19" s="18" t="s">
        <v>28</v>
      </c>
      <c r="M19" s="28">
        <v>1</v>
      </c>
      <c r="N19" s="28"/>
      <c r="O19" s="28">
        <v>1</v>
      </c>
      <c r="P19" s="29">
        <v>1</v>
      </c>
      <c r="Q19" s="52" t="s">
        <v>129</v>
      </c>
      <c r="R19" s="104" t="s">
        <v>130</v>
      </c>
      <c r="S19" s="52" t="s">
        <v>131</v>
      </c>
      <c r="T19" s="103" t="s">
        <v>132</v>
      </c>
      <c r="U19" s="101">
        <v>311</v>
      </c>
      <c r="V19" s="102">
        <v>615</v>
      </c>
      <c r="W19" s="111" t="s">
        <v>133</v>
      </c>
      <c r="X19" s="25"/>
      <c r="Y19" s="25"/>
      <c r="Z19" s="25"/>
      <c r="AA19" s="25"/>
      <c r="AB19" s="25"/>
      <c r="AC19" s="25"/>
    </row>
    <row r="20" spans="1:135" ht="49.5" customHeight="1" x14ac:dyDescent="0.3">
      <c r="A20" s="22" t="s">
        <v>134</v>
      </c>
      <c r="B20" s="22" t="s">
        <v>135</v>
      </c>
      <c r="C20" s="15">
        <v>44470</v>
      </c>
      <c r="D20" s="15">
        <v>48579</v>
      </c>
      <c r="E20" s="16">
        <v>0.06</v>
      </c>
      <c r="F20" s="16">
        <v>0.06</v>
      </c>
      <c r="G20" s="16">
        <v>1</v>
      </c>
      <c r="H20" s="17">
        <v>77.673328999999995</v>
      </c>
      <c r="I20" s="27">
        <v>77.673328999999995</v>
      </c>
      <c r="J20" s="18" t="s">
        <v>26</v>
      </c>
      <c r="K20" s="18" t="s">
        <v>27</v>
      </c>
      <c r="L20" s="18" t="s">
        <v>28</v>
      </c>
      <c r="M20" s="19">
        <v>0.01</v>
      </c>
      <c r="N20" s="19">
        <v>0.05</v>
      </c>
      <c r="O20" s="19">
        <v>0.06</v>
      </c>
      <c r="P20" s="24">
        <v>1</v>
      </c>
      <c r="Q20" s="52" t="s">
        <v>136</v>
      </c>
      <c r="R20" s="104" t="s">
        <v>137</v>
      </c>
      <c r="S20" s="52"/>
      <c r="T20" s="105"/>
      <c r="U20" s="102">
        <v>1</v>
      </c>
      <c r="V20" s="102">
        <v>138</v>
      </c>
      <c r="W20" s="111" t="s">
        <v>138</v>
      </c>
      <c r="X20" s="25"/>
      <c r="Y20" s="25"/>
      <c r="Z20" s="25"/>
      <c r="AA20" s="25"/>
      <c r="AB20" s="25"/>
      <c r="AC20" s="25"/>
    </row>
    <row r="21" spans="1:135" ht="49.5" customHeight="1" x14ac:dyDescent="0.3">
      <c r="A21" s="22" t="s">
        <v>139</v>
      </c>
      <c r="B21" s="22" t="s">
        <v>140</v>
      </c>
      <c r="C21" s="15">
        <v>44470</v>
      </c>
      <c r="D21" s="38">
        <v>48488</v>
      </c>
      <c r="E21" s="22">
        <v>3692</v>
      </c>
      <c r="F21" s="39">
        <v>3892</v>
      </c>
      <c r="G21" s="39">
        <f>SUBTOTAL(9,E21:F21)</f>
        <v>7584</v>
      </c>
      <c r="H21" s="17">
        <v>61.467737999999997</v>
      </c>
      <c r="I21" s="27">
        <v>61.467737999999997</v>
      </c>
      <c r="J21" s="18" t="s">
        <v>26</v>
      </c>
      <c r="K21" s="18" t="s">
        <v>27</v>
      </c>
      <c r="L21" s="18" t="s">
        <v>28</v>
      </c>
      <c r="M21" s="28">
        <v>1687</v>
      </c>
      <c r="N21" s="28">
        <v>2254</v>
      </c>
      <c r="O21" s="28">
        <v>3941</v>
      </c>
      <c r="P21" s="29">
        <v>1.07</v>
      </c>
      <c r="Q21" s="52" t="s">
        <v>141</v>
      </c>
      <c r="R21" s="104" t="s">
        <v>142</v>
      </c>
      <c r="S21" s="52"/>
      <c r="T21" s="103" t="s">
        <v>143</v>
      </c>
      <c r="U21" s="102">
        <v>28</v>
      </c>
      <c r="V21" s="102">
        <v>38</v>
      </c>
      <c r="W21" s="111" t="s">
        <v>144</v>
      </c>
      <c r="X21" s="25"/>
      <c r="Y21" s="25"/>
      <c r="Z21" s="25"/>
      <c r="AA21" s="25"/>
      <c r="AB21" s="25"/>
      <c r="AC21" s="25"/>
    </row>
    <row r="22" spans="1:135" ht="76.5" customHeight="1" x14ac:dyDescent="0.3">
      <c r="A22" s="40" t="s">
        <v>145</v>
      </c>
      <c r="B22" s="41" t="s">
        <v>146</v>
      </c>
      <c r="C22" s="42">
        <v>44470</v>
      </c>
      <c r="D22" s="42">
        <v>48579</v>
      </c>
      <c r="E22" s="43">
        <v>1</v>
      </c>
      <c r="F22" s="43">
        <v>1</v>
      </c>
      <c r="G22" s="43">
        <v>1</v>
      </c>
      <c r="H22" s="44">
        <v>4070.65</v>
      </c>
      <c r="I22" s="27">
        <v>4070.65</v>
      </c>
      <c r="J22" s="18" t="s">
        <v>26</v>
      </c>
      <c r="K22" s="18" t="s">
        <v>27</v>
      </c>
      <c r="L22" s="18" t="s">
        <v>35</v>
      </c>
      <c r="M22" s="32" t="s">
        <v>36</v>
      </c>
      <c r="N22" s="36">
        <v>1</v>
      </c>
      <c r="O22" s="36">
        <v>1</v>
      </c>
      <c r="P22" s="29">
        <v>1</v>
      </c>
      <c r="Q22" s="52" t="s">
        <v>147</v>
      </c>
      <c r="R22" s="104" t="s">
        <v>148</v>
      </c>
      <c r="S22" s="52" t="s">
        <v>149</v>
      </c>
      <c r="T22" s="105" t="s">
        <v>150</v>
      </c>
      <c r="U22" s="106"/>
      <c r="V22" s="102">
        <v>2380</v>
      </c>
      <c r="W22" s="111" t="s">
        <v>151</v>
      </c>
      <c r="X22" s="25"/>
      <c r="Y22" s="25"/>
      <c r="Z22" s="25"/>
      <c r="AA22" s="25"/>
      <c r="AB22" s="25"/>
      <c r="AC22" s="25"/>
    </row>
    <row r="23" spans="1:135" s="136" customFormat="1" ht="78.75" customHeight="1" x14ac:dyDescent="0.3">
      <c r="A23" s="22" t="s">
        <v>152</v>
      </c>
      <c r="B23" s="33" t="s">
        <v>153</v>
      </c>
      <c r="C23" s="15">
        <v>44470</v>
      </c>
      <c r="D23" s="15">
        <v>48579</v>
      </c>
      <c r="E23" s="16">
        <v>1</v>
      </c>
      <c r="F23" s="16">
        <v>1</v>
      </c>
      <c r="G23" s="16">
        <v>1</v>
      </c>
      <c r="H23" s="45">
        <v>49.131</v>
      </c>
      <c r="I23" s="27">
        <v>49.131</v>
      </c>
      <c r="J23" s="18" t="s">
        <v>26</v>
      </c>
      <c r="K23" s="18" t="s">
        <v>27</v>
      </c>
      <c r="L23" s="18" t="s">
        <v>28</v>
      </c>
      <c r="M23" s="19">
        <v>1</v>
      </c>
      <c r="N23" s="19">
        <v>1</v>
      </c>
      <c r="O23" s="36">
        <v>1</v>
      </c>
      <c r="P23" s="20">
        <v>1</v>
      </c>
      <c r="Q23" s="52" t="s">
        <v>154</v>
      </c>
      <c r="R23" s="104" t="s">
        <v>155</v>
      </c>
      <c r="S23" s="52" t="s">
        <v>156</v>
      </c>
      <c r="T23" s="103" t="s">
        <v>157</v>
      </c>
      <c r="U23" s="101">
        <v>33</v>
      </c>
      <c r="V23" s="102">
        <v>194</v>
      </c>
      <c r="W23" s="111" t="s">
        <v>158</v>
      </c>
      <c r="X23" s="25"/>
      <c r="Y23" s="25"/>
      <c r="Z23" s="25"/>
      <c r="AA23" s="25"/>
      <c r="AB23" s="25"/>
      <c r="AC23" s="25"/>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row>
    <row r="24" spans="1:135" ht="88.5" customHeight="1" x14ac:dyDescent="0.3">
      <c r="A24" s="22" t="s">
        <v>159</v>
      </c>
      <c r="B24" s="33" t="s">
        <v>160</v>
      </c>
      <c r="C24" s="15">
        <v>44470</v>
      </c>
      <c r="D24" s="15">
        <v>48579</v>
      </c>
      <c r="E24" s="16">
        <v>1</v>
      </c>
      <c r="F24" s="16">
        <v>1</v>
      </c>
      <c r="G24" s="16">
        <v>1</v>
      </c>
      <c r="H24" s="47">
        <v>3984.982</v>
      </c>
      <c r="I24" s="27">
        <v>3984.982</v>
      </c>
      <c r="J24" s="18" t="s">
        <v>26</v>
      </c>
      <c r="K24" s="18" t="s">
        <v>27</v>
      </c>
      <c r="L24" s="18" t="s">
        <v>35</v>
      </c>
      <c r="M24" s="32" t="s">
        <v>36</v>
      </c>
      <c r="N24" s="36">
        <v>1</v>
      </c>
      <c r="O24" s="36">
        <v>1</v>
      </c>
      <c r="P24" s="29">
        <v>1</v>
      </c>
      <c r="Q24" s="52" t="s">
        <v>161</v>
      </c>
      <c r="R24" s="104" t="s">
        <v>162</v>
      </c>
      <c r="S24" s="52" t="s">
        <v>163</v>
      </c>
      <c r="T24" s="105" t="s">
        <v>164</v>
      </c>
      <c r="U24" s="101">
        <v>18.899999999999999</v>
      </c>
      <c r="V24" s="102">
        <v>2414</v>
      </c>
      <c r="W24" s="111" t="s">
        <v>165</v>
      </c>
      <c r="X24" s="25"/>
      <c r="Y24" s="25"/>
      <c r="Z24" s="25"/>
      <c r="AA24" s="25"/>
      <c r="AB24" s="25"/>
      <c r="AC24" s="25"/>
    </row>
    <row r="25" spans="1:135" ht="49.5" customHeight="1" x14ac:dyDescent="0.3">
      <c r="A25" s="22" t="s">
        <v>166</v>
      </c>
      <c r="B25" s="48" t="s">
        <v>167</v>
      </c>
      <c r="C25" s="38">
        <v>44562</v>
      </c>
      <c r="D25" s="15">
        <v>48579</v>
      </c>
      <c r="E25" s="31">
        <v>20</v>
      </c>
      <c r="F25" s="31">
        <v>26</v>
      </c>
      <c r="G25" s="31">
        <v>505</v>
      </c>
      <c r="H25" s="17">
        <v>7</v>
      </c>
      <c r="I25" s="27">
        <f>+H25</f>
        <v>7</v>
      </c>
      <c r="J25" s="18" t="s">
        <v>26</v>
      </c>
      <c r="K25" s="18" t="s">
        <v>27</v>
      </c>
      <c r="L25" s="18" t="s">
        <v>35</v>
      </c>
      <c r="M25" s="32" t="s">
        <v>36</v>
      </c>
      <c r="N25" s="28">
        <v>8</v>
      </c>
      <c r="O25" s="28">
        <v>8</v>
      </c>
      <c r="P25" s="49">
        <v>0.4</v>
      </c>
      <c r="Q25" s="52" t="s">
        <v>168</v>
      </c>
      <c r="R25" s="104" t="s">
        <v>169</v>
      </c>
      <c r="S25" s="52" t="s">
        <v>170</v>
      </c>
      <c r="T25" s="103" t="s">
        <v>171</v>
      </c>
      <c r="U25" s="106"/>
      <c r="V25" s="102">
        <v>102</v>
      </c>
      <c r="W25" s="111" t="s">
        <v>172</v>
      </c>
      <c r="X25" s="50"/>
      <c r="Y25" s="50"/>
      <c r="Z25" s="50"/>
      <c r="AA25" s="50"/>
      <c r="AB25" s="50"/>
      <c r="AC25" s="50"/>
    </row>
    <row r="26" spans="1:135" ht="58.2" customHeight="1" x14ac:dyDescent="0.3">
      <c r="A26" s="22" t="s">
        <v>173</v>
      </c>
      <c r="B26" s="33" t="s">
        <v>174</v>
      </c>
      <c r="C26" s="15">
        <v>44470</v>
      </c>
      <c r="D26" s="15">
        <v>48579</v>
      </c>
      <c r="E26" s="16">
        <v>1</v>
      </c>
      <c r="F26" s="16">
        <v>1</v>
      </c>
      <c r="G26" s="16">
        <v>1</v>
      </c>
      <c r="H26" s="17">
        <v>25</v>
      </c>
      <c r="I26" s="27">
        <v>25</v>
      </c>
      <c r="J26" s="18" t="s">
        <v>26</v>
      </c>
      <c r="K26" s="18" t="s">
        <v>27</v>
      </c>
      <c r="L26" s="18" t="s">
        <v>28</v>
      </c>
      <c r="M26" s="19">
        <v>1</v>
      </c>
      <c r="N26" s="19">
        <v>1</v>
      </c>
      <c r="O26" s="19">
        <v>1</v>
      </c>
      <c r="P26" s="24">
        <v>1</v>
      </c>
      <c r="Q26" s="52" t="s">
        <v>175</v>
      </c>
      <c r="R26" s="104" t="s">
        <v>176</v>
      </c>
      <c r="S26" s="52" t="s">
        <v>177</v>
      </c>
      <c r="T26" s="105" t="s">
        <v>178</v>
      </c>
      <c r="U26" s="115"/>
      <c r="V26" s="102">
        <v>25</v>
      </c>
      <c r="W26" s="111" t="s">
        <v>179</v>
      </c>
      <c r="X26" s="25"/>
      <c r="Y26" s="25"/>
      <c r="Z26" s="25"/>
      <c r="AA26" s="25"/>
      <c r="AB26" s="25"/>
      <c r="AC26" s="25"/>
    </row>
    <row r="27" spans="1:135" ht="72.75" customHeight="1" x14ac:dyDescent="0.3">
      <c r="A27" s="22" t="s">
        <v>180</v>
      </c>
      <c r="B27" s="22" t="s">
        <v>181</v>
      </c>
      <c r="C27" s="38">
        <v>44562</v>
      </c>
      <c r="D27" s="15">
        <v>48579</v>
      </c>
      <c r="E27" s="16">
        <v>0.35</v>
      </c>
      <c r="F27" s="51">
        <v>6.5000000000000002E-2</v>
      </c>
      <c r="G27" s="16" t="e">
        <f>+#REF!+E27+F27+#REF!+#REF!+#REF!+#REF!+#REF!+#REF!+#REF!+#REF!+#REF!</f>
        <v>#REF!</v>
      </c>
      <c r="H27" s="17">
        <f>(43*12)+15</f>
        <v>531</v>
      </c>
      <c r="I27" s="27">
        <f>+H27</f>
        <v>531</v>
      </c>
      <c r="J27" s="18" t="s">
        <v>26</v>
      </c>
      <c r="K27" s="18" t="s">
        <v>27</v>
      </c>
      <c r="L27" s="18" t="s">
        <v>35</v>
      </c>
      <c r="M27" s="52" t="s">
        <v>36</v>
      </c>
      <c r="N27" s="36">
        <v>0.35</v>
      </c>
      <c r="O27" s="36">
        <v>0.35</v>
      </c>
      <c r="P27" s="24">
        <v>1</v>
      </c>
      <c r="Q27" s="52" t="s">
        <v>182</v>
      </c>
      <c r="R27" s="104" t="s">
        <v>183</v>
      </c>
      <c r="S27" s="52" t="s">
        <v>184</v>
      </c>
      <c r="T27" s="103" t="s">
        <v>185</v>
      </c>
      <c r="U27" s="106"/>
      <c r="V27" s="101">
        <v>253.70526599999999</v>
      </c>
      <c r="W27" s="111" t="s">
        <v>186</v>
      </c>
      <c r="X27" s="25"/>
      <c r="Y27" s="25"/>
      <c r="Z27" s="25"/>
      <c r="AA27" s="25"/>
      <c r="AB27" s="25"/>
      <c r="AC27" s="25"/>
    </row>
    <row r="28" spans="1:135" ht="49.5" customHeight="1" x14ac:dyDescent="0.3">
      <c r="A28" s="22" t="s">
        <v>187</v>
      </c>
      <c r="B28" s="33" t="s">
        <v>188</v>
      </c>
      <c r="C28" s="15">
        <v>44562</v>
      </c>
      <c r="D28" s="15">
        <v>48579</v>
      </c>
      <c r="E28" s="16">
        <v>1</v>
      </c>
      <c r="F28" s="16">
        <v>1</v>
      </c>
      <c r="G28" s="16">
        <v>1</v>
      </c>
      <c r="H28" s="17">
        <v>20.12</v>
      </c>
      <c r="I28" s="27">
        <v>20.12</v>
      </c>
      <c r="J28" s="18" t="s">
        <v>26</v>
      </c>
      <c r="K28" s="18" t="s">
        <v>27</v>
      </c>
      <c r="L28" s="18" t="s">
        <v>28</v>
      </c>
      <c r="M28" s="19">
        <v>1</v>
      </c>
      <c r="N28" s="19">
        <v>1</v>
      </c>
      <c r="O28" s="19">
        <v>1</v>
      </c>
      <c r="P28" s="29">
        <v>1</v>
      </c>
      <c r="Q28" s="52" t="s">
        <v>189</v>
      </c>
      <c r="R28" s="104" t="s">
        <v>190</v>
      </c>
      <c r="S28" s="52" t="s">
        <v>191</v>
      </c>
      <c r="T28" s="105" t="s">
        <v>192</v>
      </c>
      <c r="U28" s="101">
        <v>14</v>
      </c>
      <c r="V28" s="102">
        <v>30</v>
      </c>
      <c r="W28" s="111" t="s">
        <v>193</v>
      </c>
      <c r="X28" s="25"/>
      <c r="Y28" s="25"/>
      <c r="Z28" s="25"/>
      <c r="AA28" s="25"/>
      <c r="AB28" s="25"/>
      <c r="AC28" s="25"/>
    </row>
    <row r="29" spans="1:135" ht="68.25" customHeight="1" x14ac:dyDescent="0.3">
      <c r="A29" s="22" t="s">
        <v>194</v>
      </c>
      <c r="B29" s="22" t="s">
        <v>195</v>
      </c>
      <c r="C29" s="15">
        <v>44470</v>
      </c>
      <c r="D29" s="15">
        <v>48579</v>
      </c>
      <c r="E29" s="22">
        <v>120</v>
      </c>
      <c r="F29" s="22">
        <v>140</v>
      </c>
      <c r="G29" s="31">
        <v>2020</v>
      </c>
      <c r="H29" s="17">
        <v>164.833</v>
      </c>
      <c r="I29" s="27">
        <v>164.833</v>
      </c>
      <c r="J29" s="18" t="s">
        <v>26</v>
      </c>
      <c r="K29" s="18" t="s">
        <v>27</v>
      </c>
      <c r="L29" s="18" t="s">
        <v>28</v>
      </c>
      <c r="M29" s="28">
        <v>48</v>
      </c>
      <c r="N29" s="28">
        <v>267</v>
      </c>
      <c r="O29" s="28">
        <v>315</v>
      </c>
      <c r="P29" s="29">
        <v>2.62</v>
      </c>
      <c r="Q29" s="52" t="s">
        <v>196</v>
      </c>
      <c r="R29" s="104"/>
      <c r="S29" s="52" t="s">
        <v>197</v>
      </c>
      <c r="T29" s="103"/>
      <c r="U29" s="101">
        <v>42</v>
      </c>
      <c r="V29" s="102">
        <v>42</v>
      </c>
      <c r="W29" s="111" t="s">
        <v>198</v>
      </c>
      <c r="X29" s="25"/>
      <c r="Y29" s="25"/>
      <c r="Z29" s="25"/>
      <c r="AA29" s="25"/>
      <c r="AB29" s="25"/>
      <c r="AC29" s="25"/>
    </row>
    <row r="30" spans="1:135" ht="67.5" customHeight="1" x14ac:dyDescent="0.3">
      <c r="A30" s="22" t="s">
        <v>199</v>
      </c>
      <c r="B30" s="22" t="s">
        <v>200</v>
      </c>
      <c r="C30" s="15">
        <v>44470</v>
      </c>
      <c r="D30" s="15">
        <v>48579</v>
      </c>
      <c r="E30" s="31">
        <v>321</v>
      </c>
      <c r="F30" s="31">
        <v>321</v>
      </c>
      <c r="G30" s="31">
        <v>2967</v>
      </c>
      <c r="H30" s="17">
        <v>169.77799999999999</v>
      </c>
      <c r="I30" s="27">
        <v>169.77799999999999</v>
      </c>
      <c r="J30" s="18" t="s">
        <v>26</v>
      </c>
      <c r="K30" s="18" t="s">
        <v>27</v>
      </c>
      <c r="L30" s="18" t="s">
        <v>35</v>
      </c>
      <c r="M30" s="28">
        <v>23</v>
      </c>
      <c r="N30" s="28">
        <v>86</v>
      </c>
      <c r="O30" s="28">
        <v>109</v>
      </c>
      <c r="P30" s="49">
        <v>0.34</v>
      </c>
      <c r="Q30" s="52" t="s">
        <v>201</v>
      </c>
      <c r="R30" s="104" t="s">
        <v>202</v>
      </c>
      <c r="S30" s="52" t="s">
        <v>203</v>
      </c>
      <c r="T30" s="105" t="s">
        <v>204</v>
      </c>
      <c r="U30" s="101">
        <v>52</v>
      </c>
      <c r="V30" s="102">
        <v>52</v>
      </c>
      <c r="W30" s="111" t="s">
        <v>205</v>
      </c>
      <c r="X30" s="25"/>
      <c r="Y30" s="25"/>
      <c r="Z30" s="25"/>
      <c r="AA30" s="25"/>
      <c r="AB30" s="25"/>
      <c r="AC30" s="25"/>
    </row>
    <row r="31" spans="1:135" ht="49.5" customHeight="1" x14ac:dyDescent="0.3">
      <c r="A31" s="33" t="s">
        <v>206</v>
      </c>
      <c r="B31" s="33" t="s">
        <v>207</v>
      </c>
      <c r="C31" s="15">
        <v>44470</v>
      </c>
      <c r="D31" s="15">
        <v>48579</v>
      </c>
      <c r="E31" s="16">
        <v>1</v>
      </c>
      <c r="F31" s="16">
        <v>1</v>
      </c>
      <c r="G31" s="16">
        <v>1</v>
      </c>
      <c r="H31" s="17"/>
      <c r="I31" s="23">
        <f>H31</f>
        <v>0</v>
      </c>
      <c r="J31" s="18" t="s">
        <v>26</v>
      </c>
      <c r="K31" s="18" t="s">
        <v>27</v>
      </c>
      <c r="L31" s="18" t="s">
        <v>28</v>
      </c>
      <c r="M31" s="19">
        <v>1</v>
      </c>
      <c r="N31" s="19">
        <v>1</v>
      </c>
      <c r="O31" s="19">
        <v>1</v>
      </c>
      <c r="P31" s="24">
        <v>1</v>
      </c>
      <c r="Q31" s="52" t="s">
        <v>208</v>
      </c>
      <c r="R31" s="104" t="s">
        <v>209</v>
      </c>
      <c r="S31" s="52" t="s">
        <v>210</v>
      </c>
      <c r="T31" s="103" t="s">
        <v>211</v>
      </c>
      <c r="U31" s="101">
        <v>55</v>
      </c>
      <c r="V31" s="102">
        <v>43</v>
      </c>
      <c r="W31" s="111" t="s">
        <v>212</v>
      </c>
      <c r="X31" s="25"/>
      <c r="Y31" s="25"/>
      <c r="Z31" s="25"/>
      <c r="AA31" s="25"/>
      <c r="AB31" s="25"/>
      <c r="AC31" s="25"/>
    </row>
    <row r="32" spans="1:135" ht="83.25" customHeight="1" x14ac:dyDescent="0.3">
      <c r="A32" s="22" t="s">
        <v>213</v>
      </c>
      <c r="B32" s="22" t="s">
        <v>214</v>
      </c>
      <c r="C32" s="15">
        <v>44470</v>
      </c>
      <c r="D32" s="22" t="s">
        <v>215</v>
      </c>
      <c r="E32" s="22">
        <v>1</v>
      </c>
      <c r="F32" s="22">
        <v>1</v>
      </c>
      <c r="G32" s="22">
        <v>4</v>
      </c>
      <c r="H32" s="17">
        <v>48</v>
      </c>
      <c r="I32" s="27">
        <v>48</v>
      </c>
      <c r="J32" s="18" t="s">
        <v>216</v>
      </c>
      <c r="K32" s="18" t="s">
        <v>217</v>
      </c>
      <c r="L32" s="18" t="s">
        <v>35</v>
      </c>
      <c r="M32" s="32" t="s">
        <v>36</v>
      </c>
      <c r="N32" s="28">
        <v>2</v>
      </c>
      <c r="O32" s="28">
        <v>2</v>
      </c>
      <c r="P32" s="29">
        <v>2</v>
      </c>
      <c r="Q32" s="52" t="s">
        <v>218</v>
      </c>
      <c r="R32" s="104" t="s">
        <v>219</v>
      </c>
      <c r="S32" s="52" t="s">
        <v>220</v>
      </c>
      <c r="T32" s="105" t="s">
        <v>221</v>
      </c>
      <c r="U32" s="102">
        <v>53.7</v>
      </c>
      <c r="V32" s="102">
        <v>214.1</v>
      </c>
      <c r="W32" s="111" t="s">
        <v>222</v>
      </c>
      <c r="X32" s="25"/>
      <c r="Y32" s="25"/>
      <c r="Z32" s="25"/>
      <c r="AA32" s="25"/>
      <c r="AB32" s="25"/>
      <c r="AC32" s="25"/>
    </row>
    <row r="33" spans="1:29" ht="78.75" customHeight="1" x14ac:dyDescent="0.3">
      <c r="A33" s="33" t="s">
        <v>223</v>
      </c>
      <c r="B33" s="33" t="s">
        <v>224</v>
      </c>
      <c r="C33" s="15">
        <v>44470</v>
      </c>
      <c r="D33" s="15">
        <v>48365</v>
      </c>
      <c r="E33" s="16">
        <v>1</v>
      </c>
      <c r="F33" s="16">
        <v>1</v>
      </c>
      <c r="G33" s="16">
        <v>1</v>
      </c>
      <c r="H33" s="17">
        <v>87</v>
      </c>
      <c r="I33" s="23">
        <v>87</v>
      </c>
      <c r="J33" s="18" t="s">
        <v>26</v>
      </c>
      <c r="K33" s="18" t="s">
        <v>27</v>
      </c>
      <c r="L33" s="18" t="s">
        <v>35</v>
      </c>
      <c r="M33" s="19">
        <v>1</v>
      </c>
      <c r="N33" s="19">
        <v>1</v>
      </c>
      <c r="O33" s="36">
        <v>1</v>
      </c>
      <c r="P33" s="24">
        <v>1</v>
      </c>
      <c r="Q33" s="52" t="s">
        <v>225</v>
      </c>
      <c r="R33" s="104" t="s">
        <v>226</v>
      </c>
      <c r="S33" s="52" t="s">
        <v>227</v>
      </c>
      <c r="T33" s="103" t="s">
        <v>228</v>
      </c>
      <c r="U33" s="101">
        <v>66</v>
      </c>
      <c r="V33" s="102">
        <v>18</v>
      </c>
      <c r="W33" s="111" t="s">
        <v>229</v>
      </c>
      <c r="X33" s="25"/>
      <c r="Y33" s="25"/>
      <c r="Z33" s="25"/>
      <c r="AA33" s="25"/>
      <c r="AB33" s="25"/>
      <c r="AC33" s="25"/>
    </row>
    <row r="34" spans="1:29" ht="49.5" customHeight="1" x14ac:dyDescent="0.3">
      <c r="A34" s="22" t="s">
        <v>230</v>
      </c>
      <c r="B34" s="22" t="s">
        <v>231</v>
      </c>
      <c r="C34" s="15">
        <v>44470</v>
      </c>
      <c r="D34" s="15">
        <v>48579</v>
      </c>
      <c r="E34" s="16">
        <v>1</v>
      </c>
      <c r="F34" s="16">
        <v>1</v>
      </c>
      <c r="G34" s="16">
        <v>1</v>
      </c>
      <c r="H34" s="17">
        <v>693</v>
      </c>
      <c r="I34" s="17">
        <v>693</v>
      </c>
      <c r="J34" s="18" t="s">
        <v>26</v>
      </c>
      <c r="K34" s="18" t="s">
        <v>27</v>
      </c>
      <c r="L34" s="18" t="s">
        <v>35</v>
      </c>
      <c r="M34" s="19">
        <v>1</v>
      </c>
      <c r="N34" s="19">
        <v>1</v>
      </c>
      <c r="O34" s="19">
        <v>1</v>
      </c>
      <c r="P34" s="24">
        <v>1</v>
      </c>
      <c r="Q34" s="52" t="s">
        <v>232</v>
      </c>
      <c r="R34" s="104" t="s">
        <v>233</v>
      </c>
      <c r="S34" s="52" t="s">
        <v>234</v>
      </c>
      <c r="T34" s="105" t="s">
        <v>235</v>
      </c>
      <c r="U34" s="101">
        <v>334</v>
      </c>
      <c r="V34" s="101">
        <v>500</v>
      </c>
      <c r="W34" s="111" t="s">
        <v>236</v>
      </c>
      <c r="X34" s="25"/>
      <c r="Y34" s="25"/>
      <c r="Z34" s="25"/>
      <c r="AA34" s="25"/>
      <c r="AB34" s="25"/>
      <c r="AC34" s="25"/>
    </row>
    <row r="35" spans="1:29" ht="58.5" customHeight="1" x14ac:dyDescent="0.3">
      <c r="A35" s="22" t="s">
        <v>237</v>
      </c>
      <c r="B35" s="22" t="s">
        <v>238</v>
      </c>
      <c r="C35" s="15">
        <v>44470</v>
      </c>
      <c r="D35" s="15">
        <v>48579</v>
      </c>
      <c r="E35" s="22">
        <v>3758</v>
      </c>
      <c r="F35" s="22">
        <v>3918</v>
      </c>
      <c r="G35" s="22">
        <v>44565</v>
      </c>
      <c r="H35" s="17">
        <v>1980.7995980000001</v>
      </c>
      <c r="I35" s="17">
        <v>1980.7995980000001</v>
      </c>
      <c r="J35" s="18" t="s">
        <v>26</v>
      </c>
      <c r="K35" s="18" t="s">
        <v>27</v>
      </c>
      <c r="L35" s="18" t="s">
        <v>28</v>
      </c>
      <c r="M35" s="28">
        <v>3353</v>
      </c>
      <c r="N35" s="28">
        <v>1749</v>
      </c>
      <c r="O35" s="28">
        <v>5102</v>
      </c>
      <c r="P35" s="29">
        <v>1.36</v>
      </c>
      <c r="Q35" s="52" t="s">
        <v>239</v>
      </c>
      <c r="R35" s="104" t="s">
        <v>240</v>
      </c>
      <c r="S35" s="52"/>
      <c r="T35" s="103" t="s">
        <v>241</v>
      </c>
      <c r="U35" s="101">
        <v>2400</v>
      </c>
      <c r="V35" s="102">
        <v>3383</v>
      </c>
      <c r="W35" s="111" t="s">
        <v>242</v>
      </c>
      <c r="X35" s="25"/>
      <c r="Y35" s="25"/>
      <c r="Z35" s="25"/>
      <c r="AA35" s="25"/>
      <c r="AB35" s="25"/>
      <c r="AC35" s="25"/>
    </row>
    <row r="36" spans="1:29" ht="66.599999999999994" customHeight="1" x14ac:dyDescent="0.3">
      <c r="A36" s="33" t="s">
        <v>243</v>
      </c>
      <c r="B36" s="53" t="s">
        <v>244</v>
      </c>
      <c r="C36" s="15">
        <v>44470</v>
      </c>
      <c r="D36" s="15">
        <v>45323</v>
      </c>
      <c r="E36" s="22">
        <v>15</v>
      </c>
      <c r="F36" s="22">
        <v>10</v>
      </c>
      <c r="G36" s="22">
        <v>124</v>
      </c>
      <c r="H36" s="17">
        <v>74</v>
      </c>
      <c r="I36" s="27"/>
      <c r="J36" s="18" t="s">
        <v>245</v>
      </c>
      <c r="K36" s="18" t="s">
        <v>246</v>
      </c>
      <c r="L36" s="18" t="s">
        <v>28</v>
      </c>
      <c r="M36" s="28">
        <v>6</v>
      </c>
      <c r="N36" s="28">
        <v>10</v>
      </c>
      <c r="O36" s="28">
        <v>16</v>
      </c>
      <c r="P36" s="29">
        <v>1.06</v>
      </c>
      <c r="Q36" s="52" t="s">
        <v>247</v>
      </c>
      <c r="R36" s="104" t="s">
        <v>248</v>
      </c>
      <c r="S36" s="52"/>
      <c r="T36" s="105" t="s">
        <v>249</v>
      </c>
      <c r="U36" s="102">
        <v>24.7</v>
      </c>
      <c r="V36" s="102">
        <v>65.8</v>
      </c>
      <c r="W36" s="111" t="s">
        <v>250</v>
      </c>
      <c r="X36" s="25"/>
      <c r="Y36" s="25"/>
      <c r="Z36" s="25"/>
      <c r="AA36" s="25"/>
      <c r="AB36" s="25"/>
      <c r="AC36" s="25"/>
    </row>
    <row r="37" spans="1:29" ht="73.5" customHeight="1" x14ac:dyDescent="0.3">
      <c r="A37" s="22" t="s">
        <v>251</v>
      </c>
      <c r="B37" s="33" t="s">
        <v>252</v>
      </c>
      <c r="C37" s="15">
        <v>44470</v>
      </c>
      <c r="D37" s="15">
        <v>48213</v>
      </c>
      <c r="E37" s="22">
        <v>2</v>
      </c>
      <c r="F37" s="22">
        <v>2</v>
      </c>
      <c r="G37" s="22">
        <v>9</v>
      </c>
      <c r="H37" s="17">
        <v>40</v>
      </c>
      <c r="I37" s="27">
        <v>0</v>
      </c>
      <c r="J37" s="18" t="s">
        <v>245</v>
      </c>
      <c r="K37" s="18" t="s">
        <v>253</v>
      </c>
      <c r="L37" s="18" t="s">
        <v>35</v>
      </c>
      <c r="M37" s="28">
        <v>1</v>
      </c>
      <c r="N37" s="28">
        <v>1</v>
      </c>
      <c r="O37" s="28">
        <v>2</v>
      </c>
      <c r="P37" s="29">
        <v>1</v>
      </c>
      <c r="Q37" s="52" t="s">
        <v>254</v>
      </c>
      <c r="R37" s="104" t="s">
        <v>255</v>
      </c>
      <c r="S37" s="52"/>
      <c r="T37" s="105" t="s">
        <v>256</v>
      </c>
      <c r="U37" s="102">
        <v>25</v>
      </c>
      <c r="V37" s="102">
        <v>11</v>
      </c>
      <c r="W37" s="111" t="s">
        <v>257</v>
      </c>
      <c r="X37" s="25"/>
      <c r="Y37" s="25"/>
      <c r="Z37" s="25"/>
      <c r="AA37" s="25"/>
      <c r="AB37" s="25"/>
      <c r="AC37" s="25"/>
    </row>
    <row r="38" spans="1:29" ht="49.2" customHeight="1" x14ac:dyDescent="0.3">
      <c r="A38" s="22" t="s">
        <v>258</v>
      </c>
      <c r="B38" s="40" t="s">
        <v>259</v>
      </c>
      <c r="C38" s="15">
        <v>44562</v>
      </c>
      <c r="D38" s="15">
        <v>48213</v>
      </c>
      <c r="E38" s="22">
        <v>1</v>
      </c>
      <c r="F38" s="22"/>
      <c r="G38" s="22">
        <v>1</v>
      </c>
      <c r="H38" s="17">
        <v>270</v>
      </c>
      <c r="I38" s="27">
        <v>0</v>
      </c>
      <c r="J38" s="18" t="s">
        <v>245</v>
      </c>
      <c r="K38" s="18" t="s">
        <v>253</v>
      </c>
      <c r="L38" s="18" t="s">
        <v>35</v>
      </c>
      <c r="M38" s="32" t="s">
        <v>36</v>
      </c>
      <c r="N38" s="28">
        <v>1</v>
      </c>
      <c r="O38" s="28">
        <v>1</v>
      </c>
      <c r="P38" s="29">
        <v>1</v>
      </c>
      <c r="Q38" s="52"/>
      <c r="R38" s="104" t="s">
        <v>260</v>
      </c>
      <c r="S38" s="52"/>
      <c r="T38" s="103"/>
      <c r="U38" s="115"/>
      <c r="V38" s="113"/>
      <c r="W38" s="116"/>
      <c r="X38" s="25"/>
      <c r="Y38" s="25"/>
      <c r="Z38" s="25"/>
      <c r="AA38" s="25"/>
      <c r="AB38" s="25"/>
      <c r="AC38" s="25"/>
    </row>
    <row r="39" spans="1:29" ht="80.25" customHeight="1" x14ac:dyDescent="0.3">
      <c r="A39" s="22" t="s">
        <v>261</v>
      </c>
      <c r="B39" s="40" t="s">
        <v>262</v>
      </c>
      <c r="C39" s="15">
        <v>44470</v>
      </c>
      <c r="D39" s="15">
        <v>48579</v>
      </c>
      <c r="E39" s="22">
        <v>1</v>
      </c>
      <c r="F39" s="22">
        <v>1</v>
      </c>
      <c r="G39" s="22">
        <f>SUM(E39:F39)</f>
        <v>2</v>
      </c>
      <c r="H39" s="17">
        <v>20</v>
      </c>
      <c r="I39" s="27">
        <v>0</v>
      </c>
      <c r="J39" s="18" t="s">
        <v>245</v>
      </c>
      <c r="K39" s="18" t="s">
        <v>253</v>
      </c>
      <c r="L39" s="18" t="s">
        <v>35</v>
      </c>
      <c r="M39" s="32" t="s">
        <v>36</v>
      </c>
      <c r="N39" s="28">
        <v>1</v>
      </c>
      <c r="O39" s="28">
        <v>1</v>
      </c>
      <c r="P39" s="29">
        <v>1</v>
      </c>
      <c r="Q39" s="52" t="s">
        <v>263</v>
      </c>
      <c r="R39" s="104" t="s">
        <v>264</v>
      </c>
      <c r="S39" s="52"/>
      <c r="T39" s="105" t="s">
        <v>256</v>
      </c>
      <c r="U39" s="115"/>
      <c r="V39" s="108">
        <v>16</v>
      </c>
      <c r="W39" s="111" t="s">
        <v>265</v>
      </c>
      <c r="X39" s="25"/>
      <c r="Y39" s="25"/>
      <c r="Z39" s="25"/>
      <c r="AA39" s="25"/>
      <c r="AB39" s="25"/>
      <c r="AC39" s="25"/>
    </row>
    <row r="40" spans="1:29" ht="49.5" customHeight="1" x14ac:dyDescent="0.3">
      <c r="A40" s="22" t="s">
        <v>266</v>
      </c>
      <c r="B40" s="22" t="s">
        <v>267</v>
      </c>
      <c r="C40" s="15">
        <v>44470</v>
      </c>
      <c r="D40" s="15">
        <v>48579</v>
      </c>
      <c r="E40" s="39">
        <v>60</v>
      </c>
      <c r="F40" s="39">
        <v>72</v>
      </c>
      <c r="G40" s="39">
        <f>SUM(E40:F40)</f>
        <v>132</v>
      </c>
      <c r="H40" s="17">
        <v>50</v>
      </c>
      <c r="I40" s="27">
        <f t="shared" ref="I40:I42" si="0">+H40</f>
        <v>50</v>
      </c>
      <c r="J40" s="18" t="s">
        <v>245</v>
      </c>
      <c r="K40" s="18" t="s">
        <v>268</v>
      </c>
      <c r="L40" s="18" t="s">
        <v>28</v>
      </c>
      <c r="M40" s="28">
        <v>58</v>
      </c>
      <c r="N40" s="28">
        <v>36</v>
      </c>
      <c r="O40" s="28">
        <v>94</v>
      </c>
      <c r="P40" s="29">
        <v>1.56</v>
      </c>
      <c r="Q40" s="52" t="s">
        <v>269</v>
      </c>
      <c r="R40" s="104" t="s">
        <v>270</v>
      </c>
      <c r="S40" s="52" t="s">
        <v>271</v>
      </c>
      <c r="T40" s="103" t="s">
        <v>272</v>
      </c>
      <c r="U40" s="102">
        <v>0.35</v>
      </c>
      <c r="V40" s="108">
        <v>113.9</v>
      </c>
      <c r="W40" s="111" t="s">
        <v>273</v>
      </c>
      <c r="X40" s="25"/>
      <c r="Y40" s="25"/>
      <c r="Z40" s="25"/>
      <c r="AA40" s="25"/>
      <c r="AB40" s="25"/>
      <c r="AC40" s="25"/>
    </row>
    <row r="41" spans="1:29" ht="75.75" customHeight="1" x14ac:dyDescent="0.3">
      <c r="A41" s="22" t="s">
        <v>274</v>
      </c>
      <c r="B41" s="22" t="s">
        <v>275</v>
      </c>
      <c r="C41" s="15">
        <v>44470</v>
      </c>
      <c r="D41" s="15">
        <v>48579</v>
      </c>
      <c r="E41" s="39">
        <v>120</v>
      </c>
      <c r="F41" s="39">
        <f t="shared" ref="F41" si="1">+(E41*20%)+E41</f>
        <v>144</v>
      </c>
      <c r="G41" s="39">
        <v>2711</v>
      </c>
      <c r="H41" s="17">
        <v>30</v>
      </c>
      <c r="I41" s="27">
        <f t="shared" si="0"/>
        <v>30</v>
      </c>
      <c r="J41" s="18" t="s">
        <v>245</v>
      </c>
      <c r="K41" s="18" t="s">
        <v>268</v>
      </c>
      <c r="L41" s="18" t="s">
        <v>35</v>
      </c>
      <c r="M41" s="28">
        <v>289</v>
      </c>
      <c r="N41" s="28">
        <v>268</v>
      </c>
      <c r="O41" s="28">
        <v>557</v>
      </c>
      <c r="P41" s="29">
        <v>4.6399999999999997</v>
      </c>
      <c r="Q41" s="52" t="s">
        <v>276</v>
      </c>
      <c r="R41" s="104" t="s">
        <v>277</v>
      </c>
      <c r="S41" s="52" t="s">
        <v>271</v>
      </c>
      <c r="T41" s="105" t="s">
        <v>278</v>
      </c>
      <c r="U41" s="113"/>
      <c r="V41" s="102">
        <v>11</v>
      </c>
      <c r="W41" s="111" t="s">
        <v>279</v>
      </c>
      <c r="X41" s="25"/>
      <c r="Y41" s="25"/>
      <c r="Z41" s="25"/>
      <c r="AA41" s="25"/>
      <c r="AB41" s="25"/>
      <c r="AC41" s="25"/>
    </row>
    <row r="42" spans="1:29" ht="71.25" customHeight="1" x14ac:dyDescent="0.3">
      <c r="A42" s="22" t="s">
        <v>280</v>
      </c>
      <c r="B42" s="22" t="s">
        <v>281</v>
      </c>
      <c r="C42" s="15">
        <v>44470</v>
      </c>
      <c r="D42" s="15">
        <v>48579</v>
      </c>
      <c r="E42" s="39">
        <v>40</v>
      </c>
      <c r="F42" s="39">
        <v>50</v>
      </c>
      <c r="G42" s="39">
        <f>+SUM(E42:F42)</f>
        <v>90</v>
      </c>
      <c r="H42" s="17">
        <v>8</v>
      </c>
      <c r="I42" s="27">
        <f t="shared" si="0"/>
        <v>8</v>
      </c>
      <c r="J42" s="18" t="s">
        <v>245</v>
      </c>
      <c r="K42" s="18" t="s">
        <v>268</v>
      </c>
      <c r="L42" s="18" t="s">
        <v>35</v>
      </c>
      <c r="M42" s="28">
        <v>22</v>
      </c>
      <c r="N42" s="28">
        <v>628</v>
      </c>
      <c r="O42" s="28">
        <v>650</v>
      </c>
      <c r="P42" s="29">
        <v>16.25</v>
      </c>
      <c r="Q42" s="52" t="s">
        <v>282</v>
      </c>
      <c r="R42" s="104" t="s">
        <v>283</v>
      </c>
      <c r="S42" s="52" t="s">
        <v>284</v>
      </c>
      <c r="T42" s="103" t="s">
        <v>285</v>
      </c>
      <c r="U42" s="102">
        <v>2.5</v>
      </c>
      <c r="V42" s="102">
        <v>390</v>
      </c>
      <c r="W42" s="116" t="s">
        <v>286</v>
      </c>
      <c r="X42" s="25"/>
      <c r="Y42" s="25"/>
      <c r="Z42" s="25"/>
      <c r="AA42" s="25"/>
      <c r="AB42" s="25"/>
      <c r="AC42" s="25"/>
    </row>
    <row r="43" spans="1:29" ht="74.25" customHeight="1" x14ac:dyDescent="0.3">
      <c r="A43" s="22" t="s">
        <v>287</v>
      </c>
      <c r="B43" s="22" t="s">
        <v>288</v>
      </c>
      <c r="C43" s="15">
        <v>44470</v>
      </c>
      <c r="D43" s="15">
        <v>48579</v>
      </c>
      <c r="E43" s="39">
        <v>144</v>
      </c>
      <c r="F43" s="39">
        <v>173</v>
      </c>
      <c r="G43" s="39">
        <f>+SUM(E43:F43)</f>
        <v>317</v>
      </c>
      <c r="H43" s="17">
        <v>33</v>
      </c>
      <c r="I43" s="27">
        <f>230*144</f>
        <v>33120</v>
      </c>
      <c r="J43" s="18" t="s">
        <v>245</v>
      </c>
      <c r="K43" s="18" t="s">
        <v>268</v>
      </c>
      <c r="L43" s="18" t="s">
        <v>35</v>
      </c>
      <c r="M43" s="28">
        <v>122</v>
      </c>
      <c r="N43" s="28">
        <v>77</v>
      </c>
      <c r="O43" s="28">
        <v>199</v>
      </c>
      <c r="P43" s="29">
        <v>1.38</v>
      </c>
      <c r="Q43" s="52" t="s">
        <v>289</v>
      </c>
      <c r="R43" s="104" t="s">
        <v>290</v>
      </c>
      <c r="S43" s="52" t="s">
        <v>291</v>
      </c>
      <c r="T43" s="105" t="s">
        <v>292</v>
      </c>
      <c r="U43" s="102">
        <v>20.8</v>
      </c>
      <c r="V43" s="102">
        <v>19.7</v>
      </c>
      <c r="W43" s="111" t="s">
        <v>293</v>
      </c>
      <c r="X43" s="25"/>
      <c r="Y43" s="25"/>
      <c r="Z43" s="25"/>
      <c r="AA43" s="25"/>
      <c r="AB43" s="25"/>
      <c r="AC43" s="25"/>
    </row>
    <row r="44" spans="1:29" ht="78" customHeight="1" x14ac:dyDescent="0.3">
      <c r="A44" s="22" t="s">
        <v>294</v>
      </c>
      <c r="B44" s="22" t="s">
        <v>295</v>
      </c>
      <c r="C44" s="15">
        <v>44470</v>
      </c>
      <c r="D44" s="15">
        <v>48579</v>
      </c>
      <c r="E44" s="22">
        <v>1949</v>
      </c>
      <c r="F44" s="22">
        <v>1939</v>
      </c>
      <c r="G44" s="39">
        <f>SUM(E44:F44)</f>
        <v>3888</v>
      </c>
      <c r="H44" s="17">
        <v>1501.7932949999999</v>
      </c>
      <c r="I44" s="23">
        <v>1501.7932949999999</v>
      </c>
      <c r="J44" s="18" t="s">
        <v>26</v>
      </c>
      <c r="K44" s="18" t="s">
        <v>27</v>
      </c>
      <c r="L44" s="18" t="s">
        <v>28</v>
      </c>
      <c r="M44" s="28">
        <v>448</v>
      </c>
      <c r="N44" s="28">
        <v>829</v>
      </c>
      <c r="O44" s="28">
        <v>1277</v>
      </c>
      <c r="P44" s="35">
        <v>0.65</v>
      </c>
      <c r="Q44" s="52" t="s">
        <v>296</v>
      </c>
      <c r="R44" s="104" t="s">
        <v>297</v>
      </c>
      <c r="S44" s="52"/>
      <c r="T44" s="103" t="s">
        <v>298</v>
      </c>
      <c r="U44" s="102">
        <v>1080</v>
      </c>
      <c r="V44" s="102">
        <v>2204</v>
      </c>
      <c r="W44" s="111" t="s">
        <v>299</v>
      </c>
      <c r="X44" s="25"/>
      <c r="Y44" s="25"/>
      <c r="Z44" s="25"/>
      <c r="AA44" s="25"/>
      <c r="AB44" s="25"/>
      <c r="AC44" s="25"/>
    </row>
    <row r="45" spans="1:29" ht="83.25" customHeight="1" x14ac:dyDescent="0.3">
      <c r="A45" s="22" t="s">
        <v>300</v>
      </c>
      <c r="B45" s="22" t="s">
        <v>301</v>
      </c>
      <c r="C45" s="15">
        <v>44470</v>
      </c>
      <c r="D45" s="15">
        <v>48579</v>
      </c>
      <c r="E45" s="31">
        <v>120</v>
      </c>
      <c r="F45" s="31">
        <v>120</v>
      </c>
      <c r="G45" s="31">
        <v>2020</v>
      </c>
      <c r="H45" s="17">
        <v>169.77799999999999</v>
      </c>
      <c r="I45" s="27">
        <v>169.77799999999999</v>
      </c>
      <c r="J45" s="18" t="s">
        <v>26</v>
      </c>
      <c r="K45" s="18" t="s">
        <v>27</v>
      </c>
      <c r="L45" s="18" t="s">
        <v>28</v>
      </c>
      <c r="M45" s="28">
        <v>1152</v>
      </c>
      <c r="N45" s="28">
        <v>1283</v>
      </c>
      <c r="O45" s="28">
        <v>2435</v>
      </c>
      <c r="P45" s="29">
        <v>20.29</v>
      </c>
      <c r="Q45" s="52" t="s">
        <v>302</v>
      </c>
      <c r="R45" s="104" t="s">
        <v>303</v>
      </c>
      <c r="S45" s="52" t="s">
        <v>304</v>
      </c>
      <c r="T45" s="103" t="s">
        <v>305</v>
      </c>
      <c r="U45" s="101">
        <v>100</v>
      </c>
      <c r="V45" s="102">
        <v>1012</v>
      </c>
      <c r="W45" s="111" t="s">
        <v>306</v>
      </c>
      <c r="X45" s="25"/>
      <c r="Y45" s="25"/>
      <c r="Z45" s="25"/>
      <c r="AA45" s="25"/>
      <c r="AB45" s="25"/>
      <c r="AC45" s="25"/>
    </row>
    <row r="46" spans="1:29" ht="49.5" customHeight="1" x14ac:dyDescent="0.3">
      <c r="A46" s="22" t="s">
        <v>307</v>
      </c>
      <c r="B46" s="22" t="s">
        <v>308</v>
      </c>
      <c r="C46" s="15">
        <v>44348</v>
      </c>
      <c r="D46" s="15">
        <v>45657</v>
      </c>
      <c r="E46" s="22">
        <v>20</v>
      </c>
      <c r="F46" s="22">
        <v>20</v>
      </c>
      <c r="G46" s="22">
        <v>80</v>
      </c>
      <c r="H46" s="17">
        <v>12.5</v>
      </c>
      <c r="I46" s="27">
        <v>12.5</v>
      </c>
      <c r="J46" s="18" t="s">
        <v>309</v>
      </c>
      <c r="K46" s="18" t="s">
        <v>310</v>
      </c>
      <c r="L46" s="18" t="s">
        <v>35</v>
      </c>
      <c r="M46" s="28">
        <v>2</v>
      </c>
      <c r="N46" s="32" t="s">
        <v>36</v>
      </c>
      <c r="O46" s="28">
        <v>2</v>
      </c>
      <c r="P46" s="29">
        <v>1</v>
      </c>
      <c r="Q46" s="52"/>
      <c r="R46" s="104" t="s">
        <v>311</v>
      </c>
      <c r="S46" s="52"/>
      <c r="T46" s="105" t="s">
        <v>312</v>
      </c>
      <c r="U46" s="102">
        <v>9.98</v>
      </c>
      <c r="V46" s="113"/>
      <c r="W46" s="111" t="s">
        <v>313</v>
      </c>
      <c r="X46" s="25"/>
      <c r="Y46" s="25"/>
      <c r="Z46" s="25"/>
      <c r="AA46" s="25"/>
      <c r="AB46" s="25"/>
      <c r="AC46" s="25"/>
    </row>
    <row r="47" spans="1:29" ht="49.5" customHeight="1" x14ac:dyDescent="0.3">
      <c r="A47" s="22" t="s">
        <v>314</v>
      </c>
      <c r="B47" s="33" t="s">
        <v>315</v>
      </c>
      <c r="C47" s="15">
        <v>44348</v>
      </c>
      <c r="D47" s="15">
        <v>45657</v>
      </c>
      <c r="E47" s="16">
        <v>1</v>
      </c>
      <c r="F47" s="16">
        <v>1</v>
      </c>
      <c r="G47" s="16">
        <v>1</v>
      </c>
      <c r="H47" s="17">
        <v>19</v>
      </c>
      <c r="I47" s="17">
        <v>19</v>
      </c>
      <c r="J47" s="18" t="s">
        <v>309</v>
      </c>
      <c r="K47" s="18" t="s">
        <v>310</v>
      </c>
      <c r="L47" s="18" t="s">
        <v>35</v>
      </c>
      <c r="M47" s="32" t="s">
        <v>36</v>
      </c>
      <c r="N47" s="28">
        <v>2</v>
      </c>
      <c r="O47" s="28">
        <v>2</v>
      </c>
      <c r="P47" s="29">
        <v>1</v>
      </c>
      <c r="Q47" s="52"/>
      <c r="R47" s="104" t="s">
        <v>316</v>
      </c>
      <c r="S47" s="52"/>
      <c r="T47" s="103" t="s">
        <v>317</v>
      </c>
      <c r="U47" s="113"/>
      <c r="V47" s="101">
        <v>19.46</v>
      </c>
      <c r="W47" s="111" t="s">
        <v>318</v>
      </c>
      <c r="X47" s="25"/>
      <c r="Y47" s="25"/>
      <c r="Z47" s="25"/>
      <c r="AA47" s="25"/>
      <c r="AB47" s="25"/>
      <c r="AC47" s="25"/>
    </row>
    <row r="48" spans="1:29" ht="49.5" customHeight="1" x14ac:dyDescent="0.3">
      <c r="A48" s="22" t="s">
        <v>319</v>
      </c>
      <c r="B48" s="22" t="s">
        <v>320</v>
      </c>
      <c r="C48" s="15">
        <v>44348</v>
      </c>
      <c r="D48" s="15">
        <v>45657</v>
      </c>
      <c r="E48" s="22">
        <v>20</v>
      </c>
      <c r="F48" s="22">
        <v>20</v>
      </c>
      <c r="G48" s="22">
        <v>80</v>
      </c>
      <c r="H48" s="17">
        <v>12.5</v>
      </c>
      <c r="I48" s="27">
        <v>12.5</v>
      </c>
      <c r="J48" s="18" t="s">
        <v>309</v>
      </c>
      <c r="K48" s="18" t="s">
        <v>310</v>
      </c>
      <c r="L48" s="18" t="s">
        <v>28</v>
      </c>
      <c r="M48" s="32" t="s">
        <v>36</v>
      </c>
      <c r="N48" s="28">
        <v>2</v>
      </c>
      <c r="O48" s="28">
        <v>2</v>
      </c>
      <c r="P48" s="29">
        <v>1</v>
      </c>
      <c r="Q48" s="52" t="s">
        <v>321</v>
      </c>
      <c r="R48" s="104" t="s">
        <v>322</v>
      </c>
      <c r="S48" s="52" t="s">
        <v>312</v>
      </c>
      <c r="T48" s="105" t="s">
        <v>323</v>
      </c>
      <c r="U48" s="113"/>
      <c r="V48" s="102">
        <v>9.9</v>
      </c>
      <c r="W48" s="111" t="s">
        <v>318</v>
      </c>
      <c r="X48" s="25"/>
      <c r="Y48" s="25"/>
      <c r="Z48" s="25"/>
      <c r="AA48" s="25"/>
      <c r="AB48" s="25"/>
      <c r="AC48" s="25"/>
    </row>
    <row r="49" spans="1:29" ht="81" customHeight="1" x14ac:dyDescent="0.3">
      <c r="A49" s="22" t="s">
        <v>324</v>
      </c>
      <c r="B49" s="22" t="s">
        <v>325</v>
      </c>
      <c r="C49" s="15">
        <v>44470</v>
      </c>
      <c r="D49" s="15">
        <v>48579</v>
      </c>
      <c r="E49" s="22">
        <v>1257</v>
      </c>
      <c r="F49" s="22">
        <v>1331</v>
      </c>
      <c r="G49" s="22">
        <v>20262</v>
      </c>
      <c r="H49" s="17">
        <v>18.8</v>
      </c>
      <c r="I49" s="27">
        <v>18.8</v>
      </c>
      <c r="J49" s="18" t="s">
        <v>26</v>
      </c>
      <c r="K49" s="18" t="s">
        <v>73</v>
      </c>
      <c r="L49" s="18" t="s">
        <v>28</v>
      </c>
      <c r="M49" s="28">
        <v>912</v>
      </c>
      <c r="N49" s="28">
        <v>2182</v>
      </c>
      <c r="O49" s="28">
        <v>3094</v>
      </c>
      <c r="P49" s="29">
        <v>2.46</v>
      </c>
      <c r="Q49" s="52" t="s">
        <v>326</v>
      </c>
      <c r="R49" s="104" t="s">
        <v>327</v>
      </c>
      <c r="S49" s="52"/>
      <c r="T49" s="103" t="s">
        <v>328</v>
      </c>
      <c r="U49" s="102">
        <v>11</v>
      </c>
      <c r="V49" s="102">
        <v>33</v>
      </c>
      <c r="W49" s="111" t="s">
        <v>329</v>
      </c>
      <c r="X49" s="25"/>
      <c r="Y49" s="25"/>
      <c r="Z49" s="25"/>
      <c r="AA49" s="25"/>
      <c r="AB49" s="25"/>
      <c r="AC49" s="25"/>
    </row>
    <row r="50" spans="1:29" ht="56.4" customHeight="1" x14ac:dyDescent="0.3">
      <c r="A50" s="22" t="s">
        <v>330</v>
      </c>
      <c r="B50" s="22" t="s">
        <v>331</v>
      </c>
      <c r="C50" s="15">
        <v>44470</v>
      </c>
      <c r="D50" s="15">
        <v>48579</v>
      </c>
      <c r="E50" s="16">
        <v>0.09</v>
      </c>
      <c r="F50" s="16">
        <v>0.09</v>
      </c>
      <c r="G50" s="16">
        <v>1</v>
      </c>
      <c r="H50" s="17">
        <v>40</v>
      </c>
      <c r="I50" s="54">
        <v>40</v>
      </c>
      <c r="J50" s="18" t="s">
        <v>122</v>
      </c>
      <c r="K50" s="18" t="s">
        <v>332</v>
      </c>
      <c r="L50" s="18" t="s">
        <v>28</v>
      </c>
      <c r="M50" s="19">
        <v>0.03</v>
      </c>
      <c r="N50" s="19">
        <v>0.06</v>
      </c>
      <c r="O50" s="19">
        <v>0.09</v>
      </c>
      <c r="P50" s="24">
        <v>1</v>
      </c>
      <c r="Q50" s="52" t="s">
        <v>333</v>
      </c>
      <c r="R50" s="104" t="s">
        <v>334</v>
      </c>
      <c r="S50" s="52" t="s">
        <v>335</v>
      </c>
      <c r="T50" s="105"/>
      <c r="U50" s="102">
        <v>81.900000000000006</v>
      </c>
      <c r="V50" s="102">
        <v>31.166</v>
      </c>
      <c r="W50" s="111" t="s">
        <v>336</v>
      </c>
      <c r="X50" s="25"/>
      <c r="Y50" s="25"/>
      <c r="Z50" s="25"/>
      <c r="AA50" s="25"/>
      <c r="AB50" s="25"/>
      <c r="AC50" s="25"/>
    </row>
    <row r="51" spans="1:29" ht="49.5" customHeight="1" x14ac:dyDescent="0.3">
      <c r="A51" s="22" t="s">
        <v>337</v>
      </c>
      <c r="B51" s="22" t="s">
        <v>338</v>
      </c>
      <c r="C51" s="15">
        <v>44562</v>
      </c>
      <c r="D51" s="15">
        <v>48213</v>
      </c>
      <c r="E51" s="55">
        <v>9650</v>
      </c>
      <c r="F51" s="22"/>
      <c r="G51" s="55">
        <v>38600</v>
      </c>
      <c r="H51" s="17">
        <v>113</v>
      </c>
      <c r="I51" s="54">
        <v>40</v>
      </c>
      <c r="J51" s="18" t="s">
        <v>122</v>
      </c>
      <c r="K51" s="18" t="s">
        <v>332</v>
      </c>
      <c r="L51" s="18" t="s">
        <v>35</v>
      </c>
      <c r="M51" s="28">
        <v>14556</v>
      </c>
      <c r="N51" s="32"/>
      <c r="O51" s="28">
        <v>14556</v>
      </c>
      <c r="P51" s="29">
        <v>1.51</v>
      </c>
      <c r="Q51" s="52" t="s">
        <v>339</v>
      </c>
      <c r="R51" s="104" t="s">
        <v>340</v>
      </c>
      <c r="S51" s="52" t="s">
        <v>341</v>
      </c>
      <c r="T51" s="103" t="s">
        <v>342</v>
      </c>
      <c r="U51" s="106"/>
      <c r="V51" s="102">
        <v>12</v>
      </c>
      <c r="W51" s="111" t="s">
        <v>343</v>
      </c>
      <c r="X51" s="25"/>
      <c r="Y51" s="25"/>
      <c r="Z51" s="25"/>
      <c r="AA51" s="25"/>
      <c r="AB51" s="25"/>
      <c r="AC51" s="25"/>
    </row>
    <row r="52" spans="1:29" ht="72.75" customHeight="1" x14ac:dyDescent="0.3">
      <c r="A52" s="22" t="s">
        <v>344</v>
      </c>
      <c r="B52" s="22" t="s">
        <v>345</v>
      </c>
      <c r="C52" s="15">
        <v>44562</v>
      </c>
      <c r="D52" s="15">
        <v>48579</v>
      </c>
      <c r="E52" s="55">
        <v>2128</v>
      </c>
      <c r="F52" s="55">
        <v>2128</v>
      </c>
      <c r="G52" s="55">
        <v>23408</v>
      </c>
      <c r="H52" s="17">
        <v>85</v>
      </c>
      <c r="I52" s="27">
        <v>20</v>
      </c>
      <c r="J52" s="18" t="s">
        <v>122</v>
      </c>
      <c r="K52" s="18" t="s">
        <v>332</v>
      </c>
      <c r="L52" s="18" t="s">
        <v>35</v>
      </c>
      <c r="M52" s="32" t="s">
        <v>36</v>
      </c>
      <c r="N52" s="28">
        <v>3989</v>
      </c>
      <c r="O52" s="28">
        <v>3989</v>
      </c>
      <c r="P52" s="29">
        <v>1.87</v>
      </c>
      <c r="Q52" s="52" t="s">
        <v>346</v>
      </c>
      <c r="R52" s="104" t="s">
        <v>347</v>
      </c>
      <c r="S52" s="52"/>
      <c r="T52" s="105" t="s">
        <v>348</v>
      </c>
      <c r="U52" s="106"/>
      <c r="V52" s="102">
        <v>31.166</v>
      </c>
      <c r="W52" s="111" t="s">
        <v>336</v>
      </c>
      <c r="X52" s="25"/>
      <c r="Y52" s="25"/>
      <c r="Z52" s="25"/>
      <c r="AA52" s="25"/>
      <c r="AB52" s="25"/>
      <c r="AC52" s="25"/>
    </row>
    <row r="53" spans="1:29" ht="49.5" customHeight="1" x14ac:dyDescent="0.3">
      <c r="A53" s="22" t="s">
        <v>349</v>
      </c>
      <c r="B53" s="22" t="s">
        <v>350</v>
      </c>
      <c r="C53" s="15">
        <v>44562</v>
      </c>
      <c r="D53" s="15">
        <v>48579</v>
      </c>
      <c r="E53" s="22">
        <v>30</v>
      </c>
      <c r="F53" s="22">
        <v>30</v>
      </c>
      <c r="G53" s="22">
        <v>330</v>
      </c>
      <c r="H53" s="17">
        <v>75</v>
      </c>
      <c r="I53" s="27">
        <v>10</v>
      </c>
      <c r="J53" s="18" t="s">
        <v>122</v>
      </c>
      <c r="K53" s="18" t="s">
        <v>332</v>
      </c>
      <c r="L53" s="18" t="s">
        <v>35</v>
      </c>
      <c r="M53" s="32" t="s">
        <v>36</v>
      </c>
      <c r="N53" s="28">
        <v>67</v>
      </c>
      <c r="O53" s="28">
        <v>67</v>
      </c>
      <c r="P53" s="56">
        <v>2.23</v>
      </c>
      <c r="Q53" s="52" t="s">
        <v>351</v>
      </c>
      <c r="R53" s="104" t="s">
        <v>352</v>
      </c>
      <c r="S53" s="52"/>
      <c r="T53" s="103"/>
      <c r="U53" s="106"/>
      <c r="V53" s="102">
        <v>59</v>
      </c>
      <c r="W53" s="117" t="s">
        <v>353</v>
      </c>
      <c r="X53" s="25"/>
      <c r="Y53" s="25"/>
      <c r="Z53" s="25"/>
      <c r="AA53" s="25"/>
      <c r="AB53" s="25"/>
      <c r="AC53" s="25"/>
    </row>
    <row r="54" spans="1:29" ht="49.5" customHeight="1" x14ac:dyDescent="0.3">
      <c r="A54" s="22" t="s">
        <v>354</v>
      </c>
      <c r="B54" s="22" t="s">
        <v>355</v>
      </c>
      <c r="C54" s="15">
        <v>44562</v>
      </c>
      <c r="D54" s="15">
        <v>48579</v>
      </c>
      <c r="E54" s="22">
        <v>40</v>
      </c>
      <c r="F54" s="22">
        <v>40</v>
      </c>
      <c r="G54" s="22">
        <v>440</v>
      </c>
      <c r="H54" s="17">
        <v>120</v>
      </c>
      <c r="I54" s="27">
        <v>30</v>
      </c>
      <c r="J54" s="18" t="s">
        <v>122</v>
      </c>
      <c r="K54" s="18" t="s">
        <v>332</v>
      </c>
      <c r="L54" s="18" t="s">
        <v>35</v>
      </c>
      <c r="M54" s="32" t="s">
        <v>36</v>
      </c>
      <c r="N54" s="28">
        <v>65</v>
      </c>
      <c r="O54" s="28">
        <v>65</v>
      </c>
      <c r="P54" s="29">
        <v>1.63</v>
      </c>
      <c r="Q54" s="52" t="s">
        <v>356</v>
      </c>
      <c r="R54" s="104" t="s">
        <v>357</v>
      </c>
      <c r="S54" s="52"/>
      <c r="T54" s="105"/>
      <c r="U54" s="106"/>
      <c r="V54" s="102">
        <v>31.166</v>
      </c>
      <c r="W54" s="111" t="s">
        <v>336</v>
      </c>
      <c r="X54" s="25"/>
      <c r="Y54" s="25"/>
      <c r="Z54" s="25"/>
      <c r="AA54" s="25"/>
      <c r="AB54" s="25"/>
      <c r="AC54" s="25"/>
    </row>
    <row r="55" spans="1:29" ht="64.5" customHeight="1" x14ac:dyDescent="0.3">
      <c r="A55" s="22" t="s">
        <v>358</v>
      </c>
      <c r="B55" s="22" t="s">
        <v>359</v>
      </c>
      <c r="C55" s="15">
        <v>44562</v>
      </c>
      <c r="D55" s="15">
        <v>48579</v>
      </c>
      <c r="E55" s="16">
        <v>1</v>
      </c>
      <c r="F55" s="16">
        <v>1</v>
      </c>
      <c r="G55" s="16">
        <v>1</v>
      </c>
      <c r="H55" s="17">
        <v>48</v>
      </c>
      <c r="I55" s="27">
        <v>21</v>
      </c>
      <c r="J55" s="18" t="s">
        <v>122</v>
      </c>
      <c r="K55" s="18" t="s">
        <v>332</v>
      </c>
      <c r="L55" s="18" t="s">
        <v>35</v>
      </c>
      <c r="M55" s="32" t="s">
        <v>36</v>
      </c>
      <c r="N55" s="36">
        <v>1</v>
      </c>
      <c r="O55" s="36">
        <v>1</v>
      </c>
      <c r="P55" s="29">
        <v>1</v>
      </c>
      <c r="Q55" s="52" t="s">
        <v>360</v>
      </c>
      <c r="R55" s="104" t="s">
        <v>361</v>
      </c>
      <c r="S55" s="52"/>
      <c r="T55" s="103"/>
      <c r="U55" s="106"/>
      <c r="V55" s="102">
        <v>31.166</v>
      </c>
      <c r="W55" s="111" t="s">
        <v>336</v>
      </c>
      <c r="X55" s="25"/>
      <c r="Y55" s="25"/>
      <c r="Z55" s="25"/>
      <c r="AA55" s="25"/>
      <c r="AB55" s="25"/>
      <c r="AC55" s="25"/>
    </row>
    <row r="56" spans="1:29" ht="70.5" customHeight="1" x14ac:dyDescent="0.3">
      <c r="A56" s="22" t="s">
        <v>362</v>
      </c>
      <c r="B56" s="22" t="s">
        <v>363</v>
      </c>
      <c r="C56" s="15">
        <v>44470</v>
      </c>
      <c r="D56" s="15">
        <v>48579</v>
      </c>
      <c r="E56" s="22">
        <v>170</v>
      </c>
      <c r="F56" s="22">
        <v>170</v>
      </c>
      <c r="G56" s="22">
        <f>SUBTOTAL(9,E56:F56)</f>
        <v>340</v>
      </c>
      <c r="H56" s="17">
        <v>93.75</v>
      </c>
      <c r="I56" s="23">
        <v>93.75</v>
      </c>
      <c r="J56" s="18" t="s">
        <v>26</v>
      </c>
      <c r="K56" s="18" t="s">
        <v>73</v>
      </c>
      <c r="L56" s="18" t="s">
        <v>35</v>
      </c>
      <c r="M56" s="32" t="s">
        <v>36</v>
      </c>
      <c r="N56" s="28">
        <v>0</v>
      </c>
      <c r="O56" s="28">
        <v>0</v>
      </c>
      <c r="P56" s="49">
        <v>0</v>
      </c>
      <c r="Q56" s="52"/>
      <c r="R56" s="104"/>
      <c r="S56" s="52"/>
      <c r="T56" s="105"/>
      <c r="U56" s="106"/>
      <c r="V56" s="113"/>
      <c r="W56" s="116"/>
      <c r="X56" s="25"/>
      <c r="Y56" s="25"/>
      <c r="Z56" s="25"/>
      <c r="AA56" s="25"/>
      <c r="AB56" s="25"/>
      <c r="AC56" s="25"/>
    </row>
    <row r="57" spans="1:29" ht="69" customHeight="1" x14ac:dyDescent="0.3">
      <c r="A57" s="22" t="s">
        <v>364</v>
      </c>
      <c r="B57" s="22" t="s">
        <v>365</v>
      </c>
      <c r="C57" s="30">
        <v>45658</v>
      </c>
      <c r="D57" s="30">
        <v>47118</v>
      </c>
      <c r="E57" s="22">
        <v>0</v>
      </c>
      <c r="F57" s="22">
        <v>0</v>
      </c>
      <c r="G57" s="22">
        <v>4</v>
      </c>
      <c r="H57" s="17">
        <v>0</v>
      </c>
      <c r="I57" s="27"/>
      <c r="J57" s="18" t="s">
        <v>366</v>
      </c>
      <c r="K57" s="18" t="s">
        <v>367</v>
      </c>
      <c r="L57" s="18" t="s">
        <v>35</v>
      </c>
      <c r="M57" s="32" t="s">
        <v>368</v>
      </c>
      <c r="N57" s="32" t="s">
        <v>36</v>
      </c>
      <c r="O57" s="32" t="s">
        <v>36</v>
      </c>
      <c r="P57" s="98" t="s">
        <v>368</v>
      </c>
      <c r="Q57" s="52" t="s">
        <v>36</v>
      </c>
      <c r="R57" s="118" t="s">
        <v>36</v>
      </c>
      <c r="S57" s="52" t="s">
        <v>36</v>
      </c>
      <c r="T57" s="119" t="s">
        <v>36</v>
      </c>
      <c r="U57" s="106"/>
      <c r="V57" s="113"/>
      <c r="W57" s="116"/>
      <c r="X57" s="25"/>
      <c r="Y57" s="25"/>
      <c r="Z57" s="25"/>
      <c r="AA57" s="25"/>
      <c r="AB57" s="25"/>
      <c r="AC57" s="25"/>
    </row>
    <row r="58" spans="1:29" ht="85.8" customHeight="1" x14ac:dyDescent="0.3">
      <c r="A58" s="22" t="s">
        <v>369</v>
      </c>
      <c r="B58" s="22" t="s">
        <v>370</v>
      </c>
      <c r="C58" s="57">
        <v>44562</v>
      </c>
      <c r="D58" s="57">
        <v>48579</v>
      </c>
      <c r="E58" s="58">
        <v>0.72</v>
      </c>
      <c r="F58" s="58">
        <v>0.74</v>
      </c>
      <c r="G58" s="58">
        <v>1</v>
      </c>
      <c r="H58" s="59">
        <v>27</v>
      </c>
      <c r="I58" s="59">
        <v>0</v>
      </c>
      <c r="J58" s="18" t="s">
        <v>366</v>
      </c>
      <c r="K58" s="18" t="s">
        <v>367</v>
      </c>
      <c r="L58" s="18" t="s">
        <v>35</v>
      </c>
      <c r="M58" s="32" t="s">
        <v>36</v>
      </c>
      <c r="N58" s="36">
        <v>0.95</v>
      </c>
      <c r="O58" s="36">
        <v>0.95</v>
      </c>
      <c r="P58" s="29">
        <v>1.32</v>
      </c>
      <c r="Q58" s="52" t="s">
        <v>371</v>
      </c>
      <c r="R58" s="104" t="s">
        <v>372</v>
      </c>
      <c r="S58" s="52" t="s">
        <v>373</v>
      </c>
      <c r="T58" s="105" t="s">
        <v>374</v>
      </c>
      <c r="U58" s="106"/>
      <c r="V58" s="102">
        <v>36</v>
      </c>
      <c r="W58" s="111" t="s">
        <v>375</v>
      </c>
      <c r="X58" s="25"/>
      <c r="Y58" s="25"/>
      <c r="Z58" s="25"/>
      <c r="AA58" s="25"/>
      <c r="AB58" s="25"/>
      <c r="AC58" s="25"/>
    </row>
    <row r="59" spans="1:29" ht="85.2" customHeight="1" x14ac:dyDescent="0.3">
      <c r="A59" s="33" t="s">
        <v>376</v>
      </c>
      <c r="B59" s="33" t="s">
        <v>377</v>
      </c>
      <c r="C59" s="57">
        <v>44562</v>
      </c>
      <c r="D59" s="57">
        <v>48579</v>
      </c>
      <c r="E59" s="26">
        <v>2500</v>
      </c>
      <c r="F59" s="26">
        <v>2500</v>
      </c>
      <c r="G59" s="26">
        <v>35000</v>
      </c>
      <c r="H59" s="59">
        <v>574</v>
      </c>
      <c r="I59" s="59">
        <v>574</v>
      </c>
      <c r="J59" s="18" t="s">
        <v>366</v>
      </c>
      <c r="K59" s="18" t="s">
        <v>367</v>
      </c>
      <c r="L59" s="18" t="s">
        <v>35</v>
      </c>
      <c r="M59" s="32" t="s">
        <v>36</v>
      </c>
      <c r="N59" s="28">
        <v>3614</v>
      </c>
      <c r="O59" s="28">
        <v>3614</v>
      </c>
      <c r="P59" s="29">
        <v>1.45</v>
      </c>
      <c r="Q59" s="52" t="s">
        <v>378</v>
      </c>
      <c r="R59" s="104" t="s">
        <v>379</v>
      </c>
      <c r="S59" s="52" t="s">
        <v>380</v>
      </c>
      <c r="T59" s="103" t="s">
        <v>381</v>
      </c>
      <c r="U59" s="106"/>
      <c r="V59" s="102">
        <v>574</v>
      </c>
      <c r="W59" s="111" t="s">
        <v>382</v>
      </c>
      <c r="X59" s="25"/>
      <c r="Y59" s="25"/>
      <c r="Z59" s="25"/>
      <c r="AA59" s="25"/>
      <c r="AB59" s="25"/>
      <c r="AC59" s="25"/>
    </row>
    <row r="60" spans="1:29" ht="56.4" customHeight="1" x14ac:dyDescent="0.3">
      <c r="A60" s="22" t="s">
        <v>383</v>
      </c>
      <c r="B60" s="22" t="s">
        <v>384</v>
      </c>
      <c r="C60" s="57">
        <v>44743</v>
      </c>
      <c r="D60" s="57">
        <v>48579</v>
      </c>
      <c r="E60" s="16">
        <v>0.1</v>
      </c>
      <c r="F60" s="16">
        <v>0.25</v>
      </c>
      <c r="G60" s="16">
        <v>1</v>
      </c>
      <c r="H60" s="17">
        <v>27</v>
      </c>
      <c r="I60" s="27">
        <v>27</v>
      </c>
      <c r="J60" s="18" t="s">
        <v>366</v>
      </c>
      <c r="K60" s="18" t="s">
        <v>367</v>
      </c>
      <c r="L60" s="18" t="s">
        <v>35</v>
      </c>
      <c r="M60" s="32" t="s">
        <v>36</v>
      </c>
      <c r="N60" s="36">
        <v>0.1</v>
      </c>
      <c r="O60" s="36">
        <v>0.1</v>
      </c>
      <c r="P60" s="29">
        <v>1</v>
      </c>
      <c r="Q60" s="52" t="s">
        <v>385</v>
      </c>
      <c r="R60" s="104" t="s">
        <v>386</v>
      </c>
      <c r="S60" s="52" t="s">
        <v>387</v>
      </c>
      <c r="T60" s="105" t="s">
        <v>388</v>
      </c>
      <c r="U60" s="106"/>
      <c r="V60" s="113"/>
      <c r="W60" s="111" t="s">
        <v>389</v>
      </c>
      <c r="X60" s="25"/>
      <c r="Y60" s="25"/>
      <c r="Z60" s="25"/>
      <c r="AA60" s="25"/>
      <c r="AB60" s="25"/>
      <c r="AC60" s="25"/>
    </row>
    <row r="61" spans="1:29" ht="76.8" customHeight="1" x14ac:dyDescent="0.3">
      <c r="A61" s="26" t="s">
        <v>390</v>
      </c>
      <c r="B61" s="33" t="s">
        <v>391</v>
      </c>
      <c r="C61" s="57">
        <v>44562</v>
      </c>
      <c r="D61" s="57">
        <v>48579</v>
      </c>
      <c r="E61" s="58">
        <v>0.1</v>
      </c>
      <c r="F61" s="58">
        <v>0.2</v>
      </c>
      <c r="G61" s="58">
        <v>1</v>
      </c>
      <c r="H61" s="59">
        <v>20</v>
      </c>
      <c r="I61" s="59">
        <v>20</v>
      </c>
      <c r="J61" s="18" t="s">
        <v>366</v>
      </c>
      <c r="K61" s="18" t="s">
        <v>367</v>
      </c>
      <c r="L61" s="18" t="s">
        <v>35</v>
      </c>
      <c r="M61" s="32" t="s">
        <v>36</v>
      </c>
      <c r="N61" s="36">
        <v>0.1</v>
      </c>
      <c r="O61" s="36">
        <v>0.1</v>
      </c>
      <c r="P61" s="29">
        <v>1</v>
      </c>
      <c r="Q61" s="52" t="s">
        <v>392</v>
      </c>
      <c r="R61" s="104" t="s">
        <v>393</v>
      </c>
      <c r="S61" s="52" t="s">
        <v>394</v>
      </c>
      <c r="T61" s="103" t="s">
        <v>395</v>
      </c>
      <c r="U61" s="106"/>
      <c r="V61" s="113"/>
      <c r="W61" s="111" t="s">
        <v>396</v>
      </c>
      <c r="X61" s="25"/>
      <c r="Y61" s="25"/>
      <c r="Z61" s="25"/>
      <c r="AA61" s="25"/>
      <c r="AB61" s="25"/>
      <c r="AC61" s="25"/>
    </row>
    <row r="62" spans="1:29" ht="64.2" customHeight="1" x14ac:dyDescent="0.3">
      <c r="A62" s="26" t="s">
        <v>397</v>
      </c>
      <c r="B62" s="22" t="s">
        <v>398</v>
      </c>
      <c r="C62" s="57">
        <v>44562</v>
      </c>
      <c r="D62" s="57">
        <v>48579</v>
      </c>
      <c r="E62" s="58">
        <v>0.25</v>
      </c>
      <c r="F62" s="58">
        <v>0.25</v>
      </c>
      <c r="G62" s="58">
        <v>1</v>
      </c>
      <c r="H62" s="59">
        <v>27</v>
      </c>
      <c r="I62" s="59">
        <v>0</v>
      </c>
      <c r="J62" s="18" t="s">
        <v>366</v>
      </c>
      <c r="K62" s="18" t="s">
        <v>367</v>
      </c>
      <c r="L62" s="18" t="s">
        <v>35</v>
      </c>
      <c r="M62" s="32" t="s">
        <v>36</v>
      </c>
      <c r="N62" s="36">
        <v>0.25</v>
      </c>
      <c r="O62" s="36">
        <v>0.25</v>
      </c>
      <c r="P62" s="29">
        <v>1</v>
      </c>
      <c r="Q62" s="52"/>
      <c r="R62" s="104" t="s">
        <v>399</v>
      </c>
      <c r="S62" s="52"/>
      <c r="T62" s="105" t="s">
        <v>400</v>
      </c>
      <c r="U62" s="106"/>
      <c r="V62" s="113"/>
      <c r="W62" s="111" t="s">
        <v>401</v>
      </c>
      <c r="X62" s="25"/>
      <c r="Y62" s="25"/>
      <c r="Z62" s="25"/>
      <c r="AA62" s="25"/>
      <c r="AB62" s="25"/>
      <c r="AC62" s="25"/>
    </row>
    <row r="63" spans="1:29" ht="67.2" customHeight="1" x14ac:dyDescent="0.3">
      <c r="A63" s="26" t="s">
        <v>402</v>
      </c>
      <c r="B63" s="22" t="s">
        <v>403</v>
      </c>
      <c r="C63" s="57">
        <v>44562</v>
      </c>
      <c r="D63" s="57">
        <v>48579</v>
      </c>
      <c r="E63" s="16">
        <v>0.05</v>
      </c>
      <c r="F63" s="16">
        <v>0.1</v>
      </c>
      <c r="G63" s="16">
        <v>1</v>
      </c>
      <c r="H63" s="17">
        <v>5</v>
      </c>
      <c r="I63" s="27">
        <v>5</v>
      </c>
      <c r="J63" s="18" t="s">
        <v>366</v>
      </c>
      <c r="K63" s="18" t="s">
        <v>367</v>
      </c>
      <c r="L63" s="18" t="s">
        <v>35</v>
      </c>
      <c r="M63" s="32" t="s">
        <v>36</v>
      </c>
      <c r="N63" s="36">
        <v>0.1</v>
      </c>
      <c r="O63" s="36">
        <v>0.1</v>
      </c>
      <c r="P63" s="29">
        <v>2</v>
      </c>
      <c r="Q63" s="52" t="s">
        <v>404</v>
      </c>
      <c r="R63" s="104" t="s">
        <v>405</v>
      </c>
      <c r="S63" s="52" t="s">
        <v>406</v>
      </c>
      <c r="T63" s="103" t="s">
        <v>407</v>
      </c>
      <c r="U63" s="106"/>
      <c r="V63" s="113"/>
      <c r="W63" s="111" t="s">
        <v>408</v>
      </c>
      <c r="X63" s="25"/>
      <c r="Y63" s="25"/>
      <c r="Z63" s="25"/>
      <c r="AA63" s="25"/>
      <c r="AB63" s="25"/>
      <c r="AC63" s="25"/>
    </row>
    <row r="64" spans="1:29" ht="31.8" customHeight="1" x14ac:dyDescent="0.3">
      <c r="A64" s="22" t="s">
        <v>409</v>
      </c>
      <c r="B64" s="22" t="s">
        <v>410</v>
      </c>
      <c r="C64" s="30">
        <v>44562</v>
      </c>
      <c r="D64" s="15">
        <v>48579</v>
      </c>
      <c r="E64" s="16">
        <v>0.1</v>
      </c>
      <c r="F64" s="16">
        <v>0.2</v>
      </c>
      <c r="G64" s="16">
        <v>1</v>
      </c>
      <c r="H64" s="17">
        <v>500</v>
      </c>
      <c r="I64" s="27">
        <v>0</v>
      </c>
      <c r="J64" s="18" t="s">
        <v>366</v>
      </c>
      <c r="K64" s="18" t="s">
        <v>367</v>
      </c>
      <c r="L64" s="18" t="s">
        <v>35</v>
      </c>
      <c r="M64" s="32" t="s">
        <v>36</v>
      </c>
      <c r="N64" s="36">
        <v>0.1</v>
      </c>
      <c r="O64" s="36">
        <v>0.1</v>
      </c>
      <c r="P64" s="29">
        <v>1</v>
      </c>
      <c r="Q64" s="52" t="s">
        <v>411</v>
      </c>
      <c r="R64" s="104" t="s">
        <v>412</v>
      </c>
      <c r="S64" s="52" t="s">
        <v>413</v>
      </c>
      <c r="T64" s="105" t="s">
        <v>414</v>
      </c>
      <c r="U64" s="113"/>
      <c r="V64" s="113"/>
      <c r="W64" s="111" t="s">
        <v>415</v>
      </c>
      <c r="X64" s="25"/>
      <c r="Y64" s="25"/>
      <c r="Z64" s="25"/>
      <c r="AA64" s="25"/>
      <c r="AB64" s="25"/>
      <c r="AC64" s="25"/>
    </row>
    <row r="65" spans="1:29" ht="35.4" customHeight="1" x14ac:dyDescent="0.3">
      <c r="A65" s="22" t="s">
        <v>416</v>
      </c>
      <c r="B65" s="22" t="s">
        <v>417</v>
      </c>
      <c r="C65" s="15">
        <v>44470</v>
      </c>
      <c r="D65" s="15">
        <v>44926</v>
      </c>
      <c r="E65" s="16">
        <v>0.7</v>
      </c>
      <c r="F65" s="22" t="s">
        <v>36</v>
      </c>
      <c r="G65" s="16">
        <v>1</v>
      </c>
      <c r="H65" s="17">
        <v>25</v>
      </c>
      <c r="I65" s="17">
        <v>25</v>
      </c>
      <c r="J65" s="18" t="s">
        <v>122</v>
      </c>
      <c r="K65" s="18" t="s">
        <v>332</v>
      </c>
      <c r="L65" s="18" t="s">
        <v>418</v>
      </c>
      <c r="M65" s="19">
        <v>0.35</v>
      </c>
      <c r="N65" s="19">
        <v>0.35</v>
      </c>
      <c r="O65" s="19">
        <v>0.7</v>
      </c>
      <c r="P65" s="24">
        <v>1</v>
      </c>
      <c r="Q65" s="52" t="s">
        <v>419</v>
      </c>
      <c r="R65" s="104" t="s">
        <v>420</v>
      </c>
      <c r="S65" s="52" t="s">
        <v>421</v>
      </c>
      <c r="T65" s="103" t="s">
        <v>421</v>
      </c>
      <c r="U65" s="102">
        <v>23.8</v>
      </c>
      <c r="V65" s="102">
        <v>44</v>
      </c>
      <c r="W65" s="111" t="s">
        <v>422</v>
      </c>
      <c r="X65" s="25"/>
      <c r="Y65" s="25"/>
      <c r="Z65" s="25"/>
      <c r="AA65" s="25"/>
      <c r="AB65" s="25"/>
      <c r="AC65" s="25"/>
    </row>
    <row r="66" spans="1:29" ht="49.5" customHeight="1" x14ac:dyDescent="0.3">
      <c r="A66" s="22" t="s">
        <v>423</v>
      </c>
      <c r="B66" s="22" t="s">
        <v>424</v>
      </c>
      <c r="C66" s="15">
        <v>44562</v>
      </c>
      <c r="D66" s="15">
        <v>48579</v>
      </c>
      <c r="E66" s="16">
        <v>0.04</v>
      </c>
      <c r="F66" s="16">
        <v>0.11</v>
      </c>
      <c r="G66" s="16">
        <v>1</v>
      </c>
      <c r="H66" s="17">
        <v>65</v>
      </c>
      <c r="I66" s="27">
        <v>65</v>
      </c>
      <c r="J66" s="18" t="s">
        <v>122</v>
      </c>
      <c r="K66" s="18" t="s">
        <v>332</v>
      </c>
      <c r="L66" s="18" t="s">
        <v>28</v>
      </c>
      <c r="M66" s="19">
        <v>0.02</v>
      </c>
      <c r="N66" s="19">
        <v>0.02</v>
      </c>
      <c r="O66" s="19">
        <v>0.04</v>
      </c>
      <c r="P66" s="24">
        <v>1</v>
      </c>
      <c r="Q66" s="52" t="s">
        <v>425</v>
      </c>
      <c r="R66" s="104" t="s">
        <v>426</v>
      </c>
      <c r="S66" s="52" t="s">
        <v>427</v>
      </c>
      <c r="T66" s="105" t="s">
        <v>428</v>
      </c>
      <c r="U66" s="102">
        <v>23.4</v>
      </c>
      <c r="V66" s="102">
        <v>44</v>
      </c>
      <c r="W66" s="111" t="s">
        <v>422</v>
      </c>
      <c r="X66" s="25"/>
      <c r="Y66" s="25"/>
      <c r="Z66" s="25"/>
      <c r="AA66" s="25"/>
      <c r="AB66" s="25"/>
      <c r="AC66" s="25"/>
    </row>
    <row r="67" spans="1:29" ht="61.95" customHeight="1" x14ac:dyDescent="0.3">
      <c r="A67" s="22" t="s">
        <v>429</v>
      </c>
      <c r="B67" s="22" t="s">
        <v>430</v>
      </c>
      <c r="C67" s="30">
        <v>45292</v>
      </c>
      <c r="D67" s="15">
        <v>48579</v>
      </c>
      <c r="E67" s="33" t="s">
        <v>36</v>
      </c>
      <c r="F67" s="33" t="s">
        <v>36</v>
      </c>
      <c r="G67" s="22">
        <v>10</v>
      </c>
      <c r="H67" s="17">
        <v>30</v>
      </c>
      <c r="I67" s="27">
        <v>30</v>
      </c>
      <c r="J67" s="18" t="s">
        <v>122</v>
      </c>
      <c r="K67" s="18" t="s">
        <v>332</v>
      </c>
      <c r="L67" s="18" t="s">
        <v>35</v>
      </c>
      <c r="M67" s="32" t="s">
        <v>36</v>
      </c>
      <c r="N67" s="32" t="s">
        <v>36</v>
      </c>
      <c r="O67" s="32" t="s">
        <v>36</v>
      </c>
      <c r="P67" s="32"/>
      <c r="Q67" s="52"/>
      <c r="R67" s="104"/>
      <c r="S67" s="52"/>
      <c r="T67" s="103"/>
      <c r="U67" s="106"/>
      <c r="V67" s="113"/>
      <c r="W67" s="116"/>
      <c r="X67" s="25"/>
      <c r="Y67" s="25"/>
      <c r="Z67" s="25"/>
      <c r="AA67" s="25"/>
      <c r="AB67" s="25"/>
      <c r="AC67" s="25"/>
    </row>
    <row r="68" spans="1:29" ht="57.6" customHeight="1" x14ac:dyDescent="0.3">
      <c r="A68" s="22" t="s">
        <v>431</v>
      </c>
      <c r="B68" s="22" t="s">
        <v>432</v>
      </c>
      <c r="C68" s="15">
        <v>44562</v>
      </c>
      <c r="D68" s="15">
        <v>48579</v>
      </c>
      <c r="E68" s="22">
        <v>1</v>
      </c>
      <c r="F68" s="22">
        <v>1</v>
      </c>
      <c r="G68" s="22">
        <v>11</v>
      </c>
      <c r="H68" s="17">
        <v>30</v>
      </c>
      <c r="I68" s="27">
        <v>30</v>
      </c>
      <c r="J68" s="18" t="s">
        <v>122</v>
      </c>
      <c r="K68" s="18" t="s">
        <v>332</v>
      </c>
      <c r="L68" s="18" t="s">
        <v>35</v>
      </c>
      <c r="M68" s="32" t="s">
        <v>36</v>
      </c>
      <c r="N68" s="28">
        <v>1</v>
      </c>
      <c r="O68" s="28">
        <v>1</v>
      </c>
      <c r="P68" s="29">
        <v>1</v>
      </c>
      <c r="Q68" s="52" t="s">
        <v>433</v>
      </c>
      <c r="R68" s="104" t="s">
        <v>434</v>
      </c>
      <c r="S68" s="52"/>
      <c r="T68" s="105" t="s">
        <v>435</v>
      </c>
      <c r="U68" s="106"/>
      <c r="V68" s="102">
        <v>44</v>
      </c>
      <c r="W68" s="111" t="s">
        <v>422</v>
      </c>
      <c r="X68" s="25"/>
      <c r="Y68" s="25"/>
      <c r="Z68" s="25"/>
      <c r="AA68" s="25"/>
      <c r="AB68" s="25"/>
      <c r="AC68" s="25"/>
    </row>
    <row r="69" spans="1:29" ht="87" customHeight="1" x14ac:dyDescent="0.3">
      <c r="A69" s="22" t="s">
        <v>436</v>
      </c>
      <c r="B69" s="33" t="s">
        <v>437</v>
      </c>
      <c r="C69" s="15">
        <v>44470</v>
      </c>
      <c r="D69" s="15">
        <v>48579</v>
      </c>
      <c r="E69" s="16">
        <v>1</v>
      </c>
      <c r="F69" s="16">
        <v>1</v>
      </c>
      <c r="G69" s="16">
        <v>1</v>
      </c>
      <c r="H69" s="17">
        <v>12</v>
      </c>
      <c r="I69" s="27"/>
      <c r="J69" s="18" t="s">
        <v>438</v>
      </c>
      <c r="K69" s="18" t="s">
        <v>439</v>
      </c>
      <c r="L69" s="18" t="s">
        <v>35</v>
      </c>
      <c r="M69" s="32" t="s">
        <v>36</v>
      </c>
      <c r="N69" s="36">
        <v>1</v>
      </c>
      <c r="O69" s="36">
        <v>1</v>
      </c>
      <c r="P69" s="29">
        <v>1</v>
      </c>
      <c r="Q69" s="52" t="s">
        <v>440</v>
      </c>
      <c r="R69" s="104" t="s">
        <v>441</v>
      </c>
      <c r="S69" s="52" t="s">
        <v>442</v>
      </c>
      <c r="T69" s="103" t="s">
        <v>443</v>
      </c>
      <c r="U69" s="101">
        <v>18.89</v>
      </c>
      <c r="V69" s="102">
        <v>15.8</v>
      </c>
      <c r="W69" s="111" t="s">
        <v>444</v>
      </c>
      <c r="X69" s="25"/>
      <c r="Y69" s="25"/>
      <c r="Z69" s="25"/>
      <c r="AA69" s="25"/>
      <c r="AB69" s="25"/>
      <c r="AC69" s="25"/>
    </row>
    <row r="70" spans="1:29" ht="40.950000000000003" customHeight="1" x14ac:dyDescent="0.3">
      <c r="A70" s="18" t="s">
        <v>445</v>
      </c>
      <c r="B70" s="60" t="s">
        <v>446</v>
      </c>
      <c r="C70" s="61">
        <v>44743</v>
      </c>
      <c r="D70" s="61">
        <v>48579</v>
      </c>
      <c r="E70" s="62">
        <v>0.04</v>
      </c>
      <c r="F70" s="62">
        <v>0.11</v>
      </c>
      <c r="G70" s="63">
        <v>1</v>
      </c>
      <c r="H70" s="64">
        <v>65</v>
      </c>
      <c r="I70" s="65">
        <v>65</v>
      </c>
      <c r="J70" s="18" t="s">
        <v>122</v>
      </c>
      <c r="K70" s="18" t="s">
        <v>332</v>
      </c>
      <c r="L70" s="18" t="s">
        <v>114</v>
      </c>
      <c r="M70" s="19">
        <v>0.01</v>
      </c>
      <c r="N70" s="19">
        <v>0.04</v>
      </c>
      <c r="O70" s="19">
        <v>0.05</v>
      </c>
      <c r="P70" s="24">
        <v>1.25</v>
      </c>
      <c r="Q70" s="52" t="s">
        <v>447</v>
      </c>
      <c r="R70" s="104" t="s">
        <v>448</v>
      </c>
      <c r="S70" s="52"/>
      <c r="T70" s="105" t="s">
        <v>449</v>
      </c>
      <c r="U70" s="113"/>
      <c r="V70" s="102">
        <v>44</v>
      </c>
      <c r="W70" s="111" t="s">
        <v>422</v>
      </c>
      <c r="X70" s="25"/>
      <c r="Y70" s="25"/>
      <c r="Z70" s="25"/>
      <c r="AA70" s="25"/>
      <c r="AB70" s="25"/>
      <c r="AC70" s="25"/>
    </row>
    <row r="71" spans="1:29" ht="90.75" customHeight="1" x14ac:dyDescent="0.3">
      <c r="A71" s="22" t="s">
        <v>450</v>
      </c>
      <c r="B71" s="22" t="s">
        <v>451</v>
      </c>
      <c r="C71" s="15">
        <v>44927</v>
      </c>
      <c r="D71" s="15">
        <v>48213</v>
      </c>
      <c r="E71" s="15"/>
      <c r="F71" s="31">
        <v>4</v>
      </c>
      <c r="G71" s="31">
        <v>12</v>
      </c>
      <c r="H71" s="17">
        <v>0</v>
      </c>
      <c r="I71" s="27"/>
      <c r="J71" s="18" t="s">
        <v>438</v>
      </c>
      <c r="K71" s="18" t="s">
        <v>452</v>
      </c>
      <c r="L71" s="18" t="s">
        <v>35</v>
      </c>
      <c r="M71" s="32" t="s">
        <v>36</v>
      </c>
      <c r="N71" s="32" t="s">
        <v>36</v>
      </c>
      <c r="O71" s="32" t="s">
        <v>36</v>
      </c>
      <c r="P71" s="32" t="s">
        <v>36</v>
      </c>
      <c r="Q71" s="52" t="s">
        <v>36</v>
      </c>
      <c r="R71" s="118" t="s">
        <v>36</v>
      </c>
      <c r="S71" s="52" t="s">
        <v>36</v>
      </c>
      <c r="T71" s="119" t="s">
        <v>36</v>
      </c>
      <c r="U71" s="106"/>
      <c r="V71" s="113"/>
      <c r="W71" s="120" t="s">
        <v>36</v>
      </c>
      <c r="X71" s="25"/>
      <c r="Y71" s="25"/>
      <c r="Z71" s="25"/>
      <c r="AA71" s="25"/>
      <c r="AB71" s="25"/>
      <c r="AC71" s="25"/>
    </row>
    <row r="72" spans="1:29" ht="49.5" customHeight="1" x14ac:dyDescent="0.3">
      <c r="A72" s="22" t="s">
        <v>453</v>
      </c>
      <c r="B72" s="22" t="s">
        <v>454</v>
      </c>
      <c r="C72" s="15">
        <v>44197</v>
      </c>
      <c r="D72" s="15">
        <v>48578</v>
      </c>
      <c r="E72" s="31">
        <v>210</v>
      </c>
      <c r="F72" s="31">
        <v>220</v>
      </c>
      <c r="G72" s="31">
        <v>3060</v>
      </c>
      <c r="H72" s="17">
        <v>14</v>
      </c>
      <c r="I72" s="27">
        <v>14</v>
      </c>
      <c r="J72" s="18" t="s">
        <v>438</v>
      </c>
      <c r="K72" s="18" t="s">
        <v>452</v>
      </c>
      <c r="L72" s="18" t="s">
        <v>35</v>
      </c>
      <c r="M72" s="32" t="s">
        <v>36</v>
      </c>
      <c r="N72" s="28">
        <v>86</v>
      </c>
      <c r="O72" s="28">
        <v>86</v>
      </c>
      <c r="P72" s="49">
        <v>0.41</v>
      </c>
      <c r="Q72" s="52"/>
      <c r="R72" s="104" t="s">
        <v>455</v>
      </c>
      <c r="S72" s="52"/>
      <c r="T72" s="105" t="s">
        <v>456</v>
      </c>
      <c r="U72" s="106"/>
      <c r="V72" s="102">
        <v>3</v>
      </c>
      <c r="W72" s="111" t="s">
        <v>457</v>
      </c>
      <c r="X72" s="25"/>
      <c r="Y72" s="25"/>
      <c r="Z72" s="25"/>
      <c r="AA72" s="25"/>
      <c r="AB72" s="25"/>
      <c r="AC72" s="25"/>
    </row>
    <row r="73" spans="1:29" ht="70.5" customHeight="1" x14ac:dyDescent="0.3">
      <c r="A73" s="22" t="s">
        <v>458</v>
      </c>
      <c r="B73" s="22" t="s">
        <v>459</v>
      </c>
      <c r="C73" s="15">
        <v>44562</v>
      </c>
      <c r="D73" s="15">
        <v>48578</v>
      </c>
      <c r="E73" s="31">
        <v>150</v>
      </c>
      <c r="F73" s="31">
        <v>150</v>
      </c>
      <c r="G73" s="31">
        <f>SUBTOTAL(9,E73:F73)</f>
        <v>300</v>
      </c>
      <c r="H73" s="17">
        <v>52</v>
      </c>
      <c r="I73" s="27">
        <v>2226</v>
      </c>
      <c r="J73" s="18" t="s">
        <v>438</v>
      </c>
      <c r="K73" s="18" t="s">
        <v>452</v>
      </c>
      <c r="L73" s="18" t="s">
        <v>114</v>
      </c>
      <c r="M73" s="32"/>
      <c r="N73" s="28">
        <v>10</v>
      </c>
      <c r="O73" s="28">
        <v>10</v>
      </c>
      <c r="P73" s="49">
        <v>7.0000000000000007E-2</v>
      </c>
      <c r="Q73" s="52"/>
      <c r="R73" s="104" t="s">
        <v>460</v>
      </c>
      <c r="S73" s="52"/>
      <c r="T73" s="103" t="s">
        <v>461</v>
      </c>
      <c r="U73" s="113"/>
      <c r="V73" s="102">
        <v>1</v>
      </c>
      <c r="W73" s="111" t="s">
        <v>462</v>
      </c>
      <c r="X73" s="25"/>
      <c r="Y73" s="25"/>
      <c r="Z73" s="25"/>
      <c r="AA73" s="25"/>
      <c r="AB73" s="25"/>
      <c r="AC73" s="25"/>
    </row>
    <row r="74" spans="1:29" ht="49.5" customHeight="1" x14ac:dyDescent="0.3">
      <c r="A74" s="22" t="s">
        <v>463</v>
      </c>
      <c r="B74" s="22" t="s">
        <v>464</v>
      </c>
      <c r="C74" s="15">
        <v>44197</v>
      </c>
      <c r="D74" s="15">
        <v>48579</v>
      </c>
      <c r="E74" s="31">
        <v>5</v>
      </c>
      <c r="F74" s="31">
        <v>5</v>
      </c>
      <c r="G74" s="31">
        <f>SUBTOTAL(9,E74:F74)</f>
        <v>10</v>
      </c>
      <c r="H74" s="17">
        <v>11</v>
      </c>
      <c r="I74" s="27">
        <v>117</v>
      </c>
      <c r="J74" s="18" t="s">
        <v>438</v>
      </c>
      <c r="K74" s="18" t="s">
        <v>452</v>
      </c>
      <c r="L74" s="18" t="s">
        <v>114</v>
      </c>
      <c r="M74" s="28">
        <v>2</v>
      </c>
      <c r="N74" s="28">
        <v>2</v>
      </c>
      <c r="O74" s="28">
        <v>4</v>
      </c>
      <c r="P74" s="29">
        <v>0.8</v>
      </c>
      <c r="Q74" s="52" t="s">
        <v>465</v>
      </c>
      <c r="R74" s="104" t="s">
        <v>466</v>
      </c>
      <c r="S74" s="52" t="s">
        <v>467</v>
      </c>
      <c r="T74" s="105" t="s">
        <v>468</v>
      </c>
      <c r="U74" s="101">
        <v>2</v>
      </c>
      <c r="V74" s="102">
        <v>2</v>
      </c>
      <c r="W74" s="111" t="s">
        <v>469</v>
      </c>
      <c r="X74" s="25"/>
      <c r="Y74" s="25"/>
      <c r="Z74" s="25"/>
      <c r="AA74" s="25"/>
      <c r="AB74" s="25"/>
      <c r="AC74" s="25"/>
    </row>
    <row r="75" spans="1:29" ht="49.5" customHeight="1" x14ac:dyDescent="0.3">
      <c r="A75" s="22" t="s">
        <v>470</v>
      </c>
      <c r="B75" s="22" t="s">
        <v>471</v>
      </c>
      <c r="C75" s="15">
        <v>44197</v>
      </c>
      <c r="D75" s="15">
        <v>48579</v>
      </c>
      <c r="E75" s="31">
        <v>15</v>
      </c>
      <c r="F75" s="31">
        <v>15</v>
      </c>
      <c r="G75" s="31">
        <f>SUM(E75:F75)</f>
        <v>30</v>
      </c>
      <c r="H75" s="17">
        <v>75</v>
      </c>
      <c r="I75" s="27">
        <v>75</v>
      </c>
      <c r="J75" s="18" t="s">
        <v>438</v>
      </c>
      <c r="K75" s="18" t="s">
        <v>452</v>
      </c>
      <c r="L75" s="18" t="s">
        <v>35</v>
      </c>
      <c r="M75" s="28">
        <v>15</v>
      </c>
      <c r="N75" s="28"/>
      <c r="O75" s="28">
        <v>15</v>
      </c>
      <c r="P75" s="29">
        <v>1</v>
      </c>
      <c r="Q75" s="52" t="s">
        <v>472</v>
      </c>
      <c r="R75" s="104" t="s">
        <v>473</v>
      </c>
      <c r="S75" s="52" t="s">
        <v>474</v>
      </c>
      <c r="T75" s="103" t="s">
        <v>474</v>
      </c>
      <c r="U75" s="101">
        <v>1</v>
      </c>
      <c r="V75" s="102">
        <v>70</v>
      </c>
      <c r="W75" s="111" t="s">
        <v>475</v>
      </c>
      <c r="X75" s="25"/>
      <c r="Y75" s="25"/>
      <c r="Z75" s="25"/>
      <c r="AA75" s="25"/>
      <c r="AB75" s="25"/>
      <c r="AC75" s="25"/>
    </row>
    <row r="76" spans="1:29" ht="49.5" customHeight="1" x14ac:dyDescent="0.3">
      <c r="A76" s="22" t="s">
        <v>476</v>
      </c>
      <c r="B76" s="66" t="s">
        <v>477</v>
      </c>
      <c r="C76" s="15">
        <v>44197</v>
      </c>
      <c r="D76" s="15">
        <v>48579</v>
      </c>
      <c r="E76" s="31">
        <v>6200</v>
      </c>
      <c r="F76" s="31">
        <v>7400</v>
      </c>
      <c r="G76" s="31">
        <f>SUM(E76:F76)</f>
        <v>13600</v>
      </c>
      <c r="H76" s="17">
        <v>615</v>
      </c>
      <c r="I76" s="23">
        <v>2500</v>
      </c>
      <c r="J76" s="18" t="s">
        <v>438</v>
      </c>
      <c r="K76" s="18" t="s">
        <v>452</v>
      </c>
      <c r="L76" s="18" t="s">
        <v>114</v>
      </c>
      <c r="M76" s="28">
        <v>554</v>
      </c>
      <c r="N76" s="28">
        <v>405</v>
      </c>
      <c r="O76" s="28">
        <v>959</v>
      </c>
      <c r="P76" s="49">
        <v>0.15</v>
      </c>
      <c r="Q76" s="52" t="s">
        <v>478</v>
      </c>
      <c r="R76" s="104" t="s">
        <v>479</v>
      </c>
      <c r="S76" s="52" t="s">
        <v>480</v>
      </c>
      <c r="T76" s="105" t="s">
        <v>481</v>
      </c>
      <c r="U76" s="102">
        <v>63</v>
      </c>
      <c r="V76" s="102">
        <v>47</v>
      </c>
      <c r="W76" s="111" t="s">
        <v>482</v>
      </c>
      <c r="X76" s="25"/>
      <c r="Y76" s="25"/>
      <c r="Z76" s="25"/>
      <c r="AA76" s="25"/>
      <c r="AB76" s="25"/>
      <c r="AC76" s="25"/>
    </row>
    <row r="77" spans="1:29" ht="37.200000000000003" customHeight="1" x14ac:dyDescent="0.3">
      <c r="A77" s="22" t="s">
        <v>483</v>
      </c>
      <c r="B77" s="22" t="s">
        <v>484</v>
      </c>
      <c r="C77" s="15">
        <v>44470</v>
      </c>
      <c r="D77" s="15">
        <v>48579</v>
      </c>
      <c r="E77" s="22">
        <v>4</v>
      </c>
      <c r="F77" s="22">
        <v>4</v>
      </c>
      <c r="G77" s="33">
        <v>44</v>
      </c>
      <c r="H77" s="67">
        <v>27</v>
      </c>
      <c r="I77" s="27">
        <v>27</v>
      </c>
      <c r="J77" s="18" t="s">
        <v>485</v>
      </c>
      <c r="K77" s="18" t="s">
        <v>486</v>
      </c>
      <c r="L77" s="18" t="s">
        <v>35</v>
      </c>
      <c r="M77" s="32" t="s">
        <v>36</v>
      </c>
      <c r="N77" s="28">
        <v>4</v>
      </c>
      <c r="O77" s="28">
        <v>4</v>
      </c>
      <c r="P77" s="29">
        <v>1</v>
      </c>
      <c r="Q77" s="52" t="s">
        <v>487</v>
      </c>
      <c r="R77" s="104" t="s">
        <v>488</v>
      </c>
      <c r="S77" s="52"/>
      <c r="T77" s="103" t="s">
        <v>489</v>
      </c>
      <c r="U77" s="106"/>
      <c r="V77" s="108">
        <v>2</v>
      </c>
      <c r="W77" s="111" t="s">
        <v>490</v>
      </c>
      <c r="X77" s="25"/>
      <c r="Y77" s="25"/>
      <c r="Z77" s="25"/>
      <c r="AA77" s="25"/>
      <c r="AB77" s="25"/>
      <c r="AC77" s="25"/>
    </row>
    <row r="78" spans="1:29" ht="49.5" customHeight="1" x14ac:dyDescent="0.3">
      <c r="A78" s="22" t="s">
        <v>491</v>
      </c>
      <c r="B78" s="15" t="s">
        <v>492</v>
      </c>
      <c r="C78" s="15">
        <v>44470</v>
      </c>
      <c r="D78" s="15">
        <v>48579</v>
      </c>
      <c r="E78" s="22">
        <v>1</v>
      </c>
      <c r="F78" s="22">
        <v>1</v>
      </c>
      <c r="G78" s="31">
        <v>12</v>
      </c>
      <c r="H78" s="17">
        <v>7</v>
      </c>
      <c r="I78" s="27">
        <v>7</v>
      </c>
      <c r="J78" s="18" t="s">
        <v>122</v>
      </c>
      <c r="K78" s="18" t="s">
        <v>332</v>
      </c>
      <c r="L78" s="18" t="s">
        <v>35</v>
      </c>
      <c r="M78" s="32" t="s">
        <v>36</v>
      </c>
      <c r="N78" s="28">
        <v>4</v>
      </c>
      <c r="O78" s="28">
        <v>4</v>
      </c>
      <c r="P78" s="29">
        <v>4</v>
      </c>
      <c r="Q78" s="52" t="s">
        <v>493</v>
      </c>
      <c r="R78" s="104" t="s">
        <v>494</v>
      </c>
      <c r="S78" s="52"/>
      <c r="T78" s="105" t="s">
        <v>495</v>
      </c>
      <c r="U78" s="106"/>
      <c r="V78" s="113"/>
      <c r="W78" s="116"/>
      <c r="X78" s="25"/>
      <c r="Y78" s="25"/>
      <c r="Z78" s="25"/>
      <c r="AA78" s="25"/>
      <c r="AB78" s="25"/>
      <c r="AC78" s="25"/>
    </row>
    <row r="79" spans="1:29" ht="49.5" customHeight="1" x14ac:dyDescent="0.3">
      <c r="A79" s="22" t="s">
        <v>496</v>
      </c>
      <c r="B79" s="22" t="s">
        <v>497</v>
      </c>
      <c r="C79" s="15">
        <v>44470</v>
      </c>
      <c r="D79" s="15">
        <v>48579</v>
      </c>
      <c r="E79" s="22">
        <v>1</v>
      </c>
      <c r="F79" s="22">
        <v>1</v>
      </c>
      <c r="G79" s="33">
        <v>11</v>
      </c>
      <c r="H79" s="27">
        <v>41.2</v>
      </c>
      <c r="I79" s="27">
        <v>41.2</v>
      </c>
      <c r="J79" s="18" t="s">
        <v>122</v>
      </c>
      <c r="K79" s="18" t="s">
        <v>332</v>
      </c>
      <c r="L79" s="18" t="s">
        <v>35</v>
      </c>
      <c r="M79" s="32" t="s">
        <v>36</v>
      </c>
      <c r="N79" s="28">
        <v>1</v>
      </c>
      <c r="O79" s="28">
        <v>1</v>
      </c>
      <c r="P79" s="29">
        <v>1</v>
      </c>
      <c r="Q79" s="52" t="s">
        <v>498</v>
      </c>
      <c r="R79" s="104" t="s">
        <v>499</v>
      </c>
      <c r="S79" s="52"/>
      <c r="T79" s="103" t="s">
        <v>500</v>
      </c>
      <c r="U79" s="106"/>
      <c r="V79" s="113"/>
      <c r="W79" s="116"/>
      <c r="X79" s="25"/>
      <c r="Y79" s="25"/>
      <c r="Z79" s="25"/>
      <c r="AA79" s="25"/>
      <c r="AB79" s="25"/>
      <c r="AC79" s="25"/>
    </row>
    <row r="80" spans="1:29" ht="24.6" customHeight="1" x14ac:dyDescent="0.3">
      <c r="A80" s="26" t="s">
        <v>501</v>
      </c>
      <c r="B80" s="33" t="s">
        <v>502</v>
      </c>
      <c r="C80" s="15">
        <v>44562</v>
      </c>
      <c r="D80" s="15">
        <v>48579</v>
      </c>
      <c r="E80" s="58">
        <v>0.1</v>
      </c>
      <c r="F80" s="58">
        <v>0.2</v>
      </c>
      <c r="G80" s="58">
        <v>1</v>
      </c>
      <c r="H80" s="59">
        <v>68</v>
      </c>
      <c r="I80" s="59">
        <v>68</v>
      </c>
      <c r="J80" s="18" t="s">
        <v>366</v>
      </c>
      <c r="K80" s="18" t="s">
        <v>503</v>
      </c>
      <c r="L80" s="18" t="s">
        <v>35</v>
      </c>
      <c r="M80" s="32" t="s">
        <v>36</v>
      </c>
      <c r="N80" s="36">
        <v>0.1</v>
      </c>
      <c r="O80" s="36">
        <v>0.1</v>
      </c>
      <c r="P80" s="29">
        <v>1</v>
      </c>
      <c r="Q80" s="52" t="s">
        <v>504</v>
      </c>
      <c r="R80" s="104" t="s">
        <v>505</v>
      </c>
      <c r="S80" s="52" t="s">
        <v>506</v>
      </c>
      <c r="T80" s="105" t="s">
        <v>507</v>
      </c>
      <c r="U80" s="113"/>
      <c r="V80" s="102">
        <v>24</v>
      </c>
      <c r="W80" s="111" t="s">
        <v>508</v>
      </c>
      <c r="X80" s="25"/>
      <c r="Y80" s="25"/>
      <c r="Z80" s="25"/>
      <c r="AA80" s="25"/>
      <c r="AB80" s="25"/>
      <c r="AC80" s="25"/>
    </row>
    <row r="81" spans="1:34" ht="49.5" customHeight="1" x14ac:dyDescent="0.3">
      <c r="A81" s="22" t="s">
        <v>509</v>
      </c>
      <c r="B81" s="22" t="s">
        <v>510</v>
      </c>
      <c r="C81" s="15">
        <v>44562</v>
      </c>
      <c r="D81" s="15">
        <v>48579</v>
      </c>
      <c r="E81" s="22">
        <v>10</v>
      </c>
      <c r="F81" s="22">
        <v>10</v>
      </c>
      <c r="G81" s="33">
        <v>110</v>
      </c>
      <c r="H81" s="17">
        <v>3</v>
      </c>
      <c r="I81" s="27">
        <v>3</v>
      </c>
      <c r="J81" s="18" t="s">
        <v>122</v>
      </c>
      <c r="K81" s="18" t="s">
        <v>332</v>
      </c>
      <c r="L81" s="18" t="s">
        <v>35</v>
      </c>
      <c r="M81" s="32" t="s">
        <v>36</v>
      </c>
      <c r="N81" s="28">
        <v>9</v>
      </c>
      <c r="O81" s="28">
        <v>9</v>
      </c>
      <c r="P81" s="29">
        <v>0.9</v>
      </c>
      <c r="Q81" s="52" t="s">
        <v>511</v>
      </c>
      <c r="R81" s="104" t="s">
        <v>512</v>
      </c>
      <c r="S81" s="52"/>
      <c r="T81" s="103"/>
      <c r="U81" s="106"/>
      <c r="V81" s="102">
        <v>44</v>
      </c>
      <c r="W81" s="111" t="s">
        <v>422</v>
      </c>
      <c r="X81" s="2"/>
      <c r="Y81" s="2"/>
      <c r="Z81" s="2"/>
      <c r="AA81" s="2"/>
      <c r="AB81" s="2"/>
      <c r="AC81" s="2"/>
    </row>
    <row r="82" spans="1:34" ht="85.5" customHeight="1" x14ac:dyDescent="0.3">
      <c r="A82" s="22" t="s">
        <v>513</v>
      </c>
      <c r="B82" s="22" t="s">
        <v>514</v>
      </c>
      <c r="C82" s="15">
        <v>44470</v>
      </c>
      <c r="D82" s="15">
        <v>48579</v>
      </c>
      <c r="E82" s="16">
        <v>5.377037370747207E-2</v>
      </c>
      <c r="F82" s="16">
        <v>6.1680351556626059E-2</v>
      </c>
      <c r="G82" s="16">
        <f>SUBTOTAL(9,E82:F82)</f>
        <v>0.11545072526409814</v>
      </c>
      <c r="H82" s="17">
        <v>7.4332979999999997</v>
      </c>
      <c r="I82" s="27">
        <v>7.4332979999999997</v>
      </c>
      <c r="J82" s="18" t="s">
        <v>26</v>
      </c>
      <c r="K82" s="18" t="s">
        <v>73</v>
      </c>
      <c r="L82" s="18" t="s">
        <v>35</v>
      </c>
      <c r="M82" s="32" t="s">
        <v>36</v>
      </c>
      <c r="N82" s="36">
        <v>0.04</v>
      </c>
      <c r="O82" s="36">
        <v>0.04</v>
      </c>
      <c r="P82" s="29">
        <v>0.8</v>
      </c>
      <c r="Q82" s="52"/>
      <c r="R82" s="104" t="s">
        <v>515</v>
      </c>
      <c r="S82" s="52"/>
      <c r="T82" s="105" t="s">
        <v>516</v>
      </c>
      <c r="U82" s="113"/>
      <c r="V82" s="102">
        <v>8</v>
      </c>
      <c r="W82" s="18" t="s">
        <v>32</v>
      </c>
      <c r="X82" s="68"/>
      <c r="Y82" s="68"/>
      <c r="Z82" s="68"/>
      <c r="AA82" s="68"/>
      <c r="AB82" s="68"/>
      <c r="AC82" s="68"/>
      <c r="AD82" s="68"/>
      <c r="AE82" s="68"/>
      <c r="AF82" s="68"/>
      <c r="AG82" s="68"/>
      <c r="AH82" s="68"/>
    </row>
    <row r="83" spans="1:34" ht="83.25" customHeight="1" x14ac:dyDescent="0.3">
      <c r="A83" s="22" t="s">
        <v>517</v>
      </c>
      <c r="B83" s="22" t="s">
        <v>518</v>
      </c>
      <c r="C83" s="15">
        <v>44562</v>
      </c>
      <c r="D83" s="15">
        <v>48579</v>
      </c>
      <c r="E83" s="31">
        <v>495</v>
      </c>
      <c r="F83" s="31">
        <v>495</v>
      </c>
      <c r="G83" s="22">
        <v>5445</v>
      </c>
      <c r="H83" s="17">
        <v>21.9244956</v>
      </c>
      <c r="I83" s="23">
        <v>21.9244956</v>
      </c>
      <c r="J83" s="18" t="s">
        <v>26</v>
      </c>
      <c r="K83" s="18" t="s">
        <v>73</v>
      </c>
      <c r="L83" s="18" t="s">
        <v>28</v>
      </c>
      <c r="M83" s="28">
        <v>100</v>
      </c>
      <c r="N83" s="28">
        <v>30</v>
      </c>
      <c r="O83" s="28">
        <v>130</v>
      </c>
      <c r="P83" s="49">
        <v>0.26</v>
      </c>
      <c r="Q83" s="52" t="s">
        <v>519</v>
      </c>
      <c r="R83" s="104" t="s">
        <v>520</v>
      </c>
      <c r="S83" s="52"/>
      <c r="T83" s="103" t="s">
        <v>521</v>
      </c>
      <c r="U83" s="102">
        <v>4</v>
      </c>
      <c r="V83" s="102">
        <v>1</v>
      </c>
      <c r="W83" s="121" t="s">
        <v>522</v>
      </c>
      <c r="X83" s="25"/>
      <c r="Y83" s="25"/>
      <c r="Z83" s="25"/>
      <c r="AA83" s="25"/>
      <c r="AB83" s="25"/>
      <c r="AC83" s="25"/>
    </row>
    <row r="84" spans="1:34" ht="76.95" customHeight="1" x14ac:dyDescent="0.3">
      <c r="A84" s="22" t="s">
        <v>523</v>
      </c>
      <c r="B84" s="22" t="s">
        <v>524</v>
      </c>
      <c r="C84" s="15">
        <v>44470</v>
      </c>
      <c r="D84" s="15">
        <v>48579</v>
      </c>
      <c r="E84" s="16">
        <v>2.5000000000000001E-2</v>
      </c>
      <c r="F84" s="16">
        <v>0.09</v>
      </c>
      <c r="G84" s="16">
        <f>+SUM(E84:F84)</f>
        <v>0.11499999999999999</v>
      </c>
      <c r="H84" s="17">
        <v>6</v>
      </c>
      <c r="I84" s="27">
        <f t="shared" ref="I84:I85" si="2">+H84</f>
        <v>6</v>
      </c>
      <c r="J84" s="18" t="s">
        <v>26</v>
      </c>
      <c r="K84" s="18" t="s">
        <v>73</v>
      </c>
      <c r="L84" s="18" t="s">
        <v>35</v>
      </c>
      <c r="M84" s="19" t="s">
        <v>36</v>
      </c>
      <c r="N84" s="19">
        <v>0.03</v>
      </c>
      <c r="O84" s="19">
        <v>0.03</v>
      </c>
      <c r="P84" s="24">
        <v>1</v>
      </c>
      <c r="Q84" s="52" t="s">
        <v>525</v>
      </c>
      <c r="R84" s="104" t="s">
        <v>526</v>
      </c>
      <c r="S84" s="52" t="s">
        <v>527</v>
      </c>
      <c r="T84" s="105" t="s">
        <v>528</v>
      </c>
      <c r="U84" s="102">
        <v>5.34</v>
      </c>
      <c r="V84" s="102">
        <v>1</v>
      </c>
      <c r="W84" s="111" t="s">
        <v>529</v>
      </c>
      <c r="X84" s="25"/>
      <c r="Y84" s="25"/>
      <c r="Z84" s="25"/>
      <c r="AA84" s="25"/>
      <c r="AB84" s="25"/>
      <c r="AC84" s="25"/>
    </row>
    <row r="85" spans="1:34" ht="49.5" customHeight="1" x14ac:dyDescent="0.3">
      <c r="A85" s="22" t="s">
        <v>530</v>
      </c>
      <c r="B85" s="22" t="s">
        <v>531</v>
      </c>
      <c r="C85" s="15">
        <v>44562</v>
      </c>
      <c r="D85" s="15">
        <v>48579</v>
      </c>
      <c r="E85" s="31">
        <v>37</v>
      </c>
      <c r="F85" s="31">
        <v>37</v>
      </c>
      <c r="G85" s="31">
        <v>37</v>
      </c>
      <c r="H85" s="17">
        <v>26</v>
      </c>
      <c r="I85" s="27">
        <f t="shared" si="2"/>
        <v>26</v>
      </c>
      <c r="J85" s="18" t="s">
        <v>26</v>
      </c>
      <c r="K85" s="18" t="s">
        <v>73</v>
      </c>
      <c r="L85" s="18" t="s">
        <v>35</v>
      </c>
      <c r="M85" s="28">
        <v>4</v>
      </c>
      <c r="N85" s="28">
        <v>37</v>
      </c>
      <c r="O85" s="28">
        <v>41</v>
      </c>
      <c r="P85" s="29">
        <v>1.1000000000000001</v>
      </c>
      <c r="Q85" s="52" t="s">
        <v>532</v>
      </c>
      <c r="R85" s="104" t="s">
        <v>533</v>
      </c>
      <c r="S85" s="52" t="s">
        <v>527</v>
      </c>
      <c r="T85" s="103" t="s">
        <v>534</v>
      </c>
      <c r="U85" s="102">
        <v>15.6</v>
      </c>
      <c r="V85" s="102">
        <v>10</v>
      </c>
      <c r="W85" s="111" t="s">
        <v>535</v>
      </c>
      <c r="X85" s="25"/>
      <c r="Y85" s="25"/>
      <c r="Z85" s="25"/>
      <c r="AA85" s="25"/>
      <c r="AB85" s="25"/>
      <c r="AC85" s="25"/>
    </row>
    <row r="86" spans="1:34" ht="49.5" customHeight="1" x14ac:dyDescent="0.3">
      <c r="A86" s="22" t="s">
        <v>536</v>
      </c>
      <c r="B86" s="22" t="s">
        <v>537</v>
      </c>
      <c r="C86" s="15">
        <v>44562</v>
      </c>
      <c r="D86" s="15">
        <v>48579</v>
      </c>
      <c r="E86" s="31">
        <v>50</v>
      </c>
      <c r="F86" s="31">
        <v>60</v>
      </c>
      <c r="G86" s="31">
        <v>1400</v>
      </c>
      <c r="H86" s="17">
        <v>45</v>
      </c>
      <c r="I86" s="27">
        <v>45</v>
      </c>
      <c r="J86" s="18" t="s">
        <v>122</v>
      </c>
      <c r="K86" s="18" t="s">
        <v>332</v>
      </c>
      <c r="L86" s="18" t="s">
        <v>114</v>
      </c>
      <c r="M86" s="28">
        <v>44</v>
      </c>
      <c r="N86" s="28">
        <v>60</v>
      </c>
      <c r="O86" s="28">
        <v>104</v>
      </c>
      <c r="P86" s="29">
        <v>2.81</v>
      </c>
      <c r="Q86" s="52" t="s">
        <v>538</v>
      </c>
      <c r="R86" s="104" t="s">
        <v>539</v>
      </c>
      <c r="S86" s="52" t="s">
        <v>540</v>
      </c>
      <c r="T86" s="105" t="s">
        <v>541</v>
      </c>
      <c r="U86" s="102">
        <v>34.5</v>
      </c>
      <c r="V86" s="102">
        <v>53</v>
      </c>
      <c r="W86" s="122" t="s">
        <v>542</v>
      </c>
      <c r="X86" s="25"/>
      <c r="Y86" s="25"/>
      <c r="Z86" s="25"/>
      <c r="AA86" s="25"/>
      <c r="AB86" s="25"/>
      <c r="AC86" s="25"/>
    </row>
    <row r="87" spans="1:34" ht="49.5" customHeight="1" x14ac:dyDescent="0.3">
      <c r="A87" s="22" t="s">
        <v>543</v>
      </c>
      <c r="B87" s="22" t="s">
        <v>544</v>
      </c>
      <c r="C87" s="15">
        <v>44470</v>
      </c>
      <c r="D87" s="15">
        <v>48579</v>
      </c>
      <c r="E87" s="31">
        <v>40</v>
      </c>
      <c r="F87" s="31">
        <v>50</v>
      </c>
      <c r="G87" s="31">
        <v>1020</v>
      </c>
      <c r="H87" s="17">
        <v>10</v>
      </c>
      <c r="I87" s="27">
        <v>10</v>
      </c>
      <c r="J87" s="18" t="s">
        <v>122</v>
      </c>
      <c r="K87" s="18" t="s">
        <v>332</v>
      </c>
      <c r="L87" s="18" t="s">
        <v>114</v>
      </c>
      <c r="M87" s="28">
        <v>20</v>
      </c>
      <c r="N87" s="28">
        <v>70</v>
      </c>
      <c r="O87" s="28">
        <v>90</v>
      </c>
      <c r="P87" s="29">
        <v>2.25</v>
      </c>
      <c r="Q87" s="52" t="s">
        <v>545</v>
      </c>
      <c r="R87" s="104" t="s">
        <v>546</v>
      </c>
      <c r="S87" s="52" t="s">
        <v>547</v>
      </c>
      <c r="T87" s="103" t="s">
        <v>548</v>
      </c>
      <c r="U87" s="123">
        <v>1.8</v>
      </c>
      <c r="V87" s="108">
        <v>20</v>
      </c>
      <c r="W87" s="111" t="s">
        <v>549</v>
      </c>
      <c r="X87" s="25"/>
      <c r="Y87" s="25"/>
      <c r="Z87" s="25"/>
      <c r="AA87" s="25"/>
      <c r="AB87" s="25"/>
      <c r="AC87" s="25"/>
    </row>
    <row r="88" spans="1:34" ht="49.5" customHeight="1" x14ac:dyDescent="0.3">
      <c r="A88" s="22" t="s">
        <v>550</v>
      </c>
      <c r="B88" s="22" t="s">
        <v>551</v>
      </c>
      <c r="C88" s="15">
        <v>44470</v>
      </c>
      <c r="D88" s="15">
        <v>48579</v>
      </c>
      <c r="E88" s="16">
        <v>1</v>
      </c>
      <c r="F88" s="16">
        <v>1</v>
      </c>
      <c r="G88" s="16">
        <v>1</v>
      </c>
      <c r="H88" s="17">
        <v>359</v>
      </c>
      <c r="I88" s="27"/>
      <c r="J88" s="18" t="s">
        <v>438</v>
      </c>
      <c r="K88" s="18" t="s">
        <v>439</v>
      </c>
      <c r="L88" s="18" t="s">
        <v>35</v>
      </c>
      <c r="M88" s="32" t="s">
        <v>36</v>
      </c>
      <c r="N88" s="36">
        <v>1</v>
      </c>
      <c r="O88" s="36">
        <v>1</v>
      </c>
      <c r="P88" s="29">
        <v>1</v>
      </c>
      <c r="Q88" s="52" t="s">
        <v>552</v>
      </c>
      <c r="R88" s="104" t="s">
        <v>553</v>
      </c>
      <c r="S88" s="52" t="s">
        <v>554</v>
      </c>
      <c r="T88" s="105" t="s">
        <v>555</v>
      </c>
      <c r="U88" s="101">
        <v>195.81399999999999</v>
      </c>
      <c r="V88" s="102">
        <v>85</v>
      </c>
      <c r="W88" s="111" t="s">
        <v>556</v>
      </c>
      <c r="X88" s="25"/>
      <c r="Y88" s="25"/>
      <c r="Z88" s="25"/>
      <c r="AA88" s="25"/>
      <c r="AB88" s="25"/>
      <c r="AC88" s="25"/>
    </row>
    <row r="89" spans="1:34" ht="49.5" customHeight="1" x14ac:dyDescent="0.3">
      <c r="A89" s="22" t="s">
        <v>557</v>
      </c>
      <c r="B89" s="33" t="s">
        <v>558</v>
      </c>
      <c r="C89" s="15">
        <v>44470</v>
      </c>
      <c r="D89" s="15">
        <v>48579</v>
      </c>
      <c r="E89" s="22">
        <v>0</v>
      </c>
      <c r="F89" s="22">
        <v>1</v>
      </c>
      <c r="G89" s="33">
        <v>6</v>
      </c>
      <c r="H89" s="17"/>
      <c r="I89" s="27"/>
      <c r="J89" s="18" t="s">
        <v>559</v>
      </c>
      <c r="K89" s="18" t="s">
        <v>560</v>
      </c>
      <c r="L89" s="18" t="s">
        <v>35</v>
      </c>
      <c r="M89" s="32" t="s">
        <v>36</v>
      </c>
      <c r="N89" s="32" t="s">
        <v>36</v>
      </c>
      <c r="O89" s="32" t="s">
        <v>36</v>
      </c>
      <c r="P89" s="32" t="s">
        <v>36</v>
      </c>
      <c r="Q89" s="52" t="s">
        <v>561</v>
      </c>
      <c r="R89" s="104" t="s">
        <v>562</v>
      </c>
      <c r="S89" s="52"/>
      <c r="T89" s="103" t="s">
        <v>563</v>
      </c>
      <c r="U89" s="106"/>
      <c r="V89" s="106"/>
      <c r="W89" s="18" t="s">
        <v>564</v>
      </c>
      <c r="X89" s="25"/>
      <c r="Y89" s="25"/>
      <c r="Z89" s="25"/>
      <c r="AA89" s="25"/>
      <c r="AB89" s="25"/>
      <c r="AC89" s="25"/>
    </row>
    <row r="90" spans="1:34" ht="49.5" customHeight="1" x14ac:dyDescent="0.3">
      <c r="A90" s="22" t="s">
        <v>565</v>
      </c>
      <c r="B90" s="22" t="s">
        <v>566</v>
      </c>
      <c r="C90" s="15">
        <v>44470</v>
      </c>
      <c r="D90" s="15">
        <v>48579</v>
      </c>
      <c r="E90" s="22">
        <v>4</v>
      </c>
      <c r="F90" s="22">
        <v>4</v>
      </c>
      <c r="G90" s="22">
        <v>48</v>
      </c>
      <c r="H90" s="17">
        <v>4.5999999999999996</v>
      </c>
      <c r="I90" s="27">
        <v>4.5999999999999996</v>
      </c>
      <c r="J90" s="18" t="s">
        <v>559</v>
      </c>
      <c r="K90" s="18" t="s">
        <v>560</v>
      </c>
      <c r="L90" s="18" t="s">
        <v>28</v>
      </c>
      <c r="M90" s="28">
        <v>3</v>
      </c>
      <c r="N90" s="28">
        <v>2</v>
      </c>
      <c r="O90" s="28">
        <v>5</v>
      </c>
      <c r="P90" s="29">
        <v>1.25</v>
      </c>
      <c r="Q90" s="52" t="s">
        <v>567</v>
      </c>
      <c r="R90" s="104" t="s">
        <v>568</v>
      </c>
      <c r="S90" s="52"/>
      <c r="T90" s="105" t="s">
        <v>569</v>
      </c>
      <c r="U90" s="113"/>
      <c r="V90" s="102">
        <v>0.84</v>
      </c>
      <c r="W90" s="111" t="s">
        <v>570</v>
      </c>
      <c r="X90" s="25"/>
      <c r="Y90" s="25"/>
      <c r="Z90" s="25"/>
      <c r="AA90" s="25"/>
      <c r="AB90" s="25"/>
      <c r="AC90" s="25"/>
    </row>
    <row r="91" spans="1:34" ht="68.25" customHeight="1" x14ac:dyDescent="0.3">
      <c r="A91" s="22" t="s">
        <v>571</v>
      </c>
      <c r="B91" s="22" t="s">
        <v>572</v>
      </c>
      <c r="C91" s="15">
        <v>44470</v>
      </c>
      <c r="D91" s="15">
        <v>48579</v>
      </c>
      <c r="E91" s="16">
        <v>0.2</v>
      </c>
      <c r="F91" s="16">
        <v>1</v>
      </c>
      <c r="G91" s="16">
        <v>1</v>
      </c>
      <c r="H91" s="17">
        <v>22.4</v>
      </c>
      <c r="I91" s="17">
        <v>22.4</v>
      </c>
      <c r="J91" s="18" t="s">
        <v>573</v>
      </c>
      <c r="K91" s="18" t="s">
        <v>574</v>
      </c>
      <c r="L91" s="18" t="s">
        <v>28</v>
      </c>
      <c r="M91" s="19">
        <v>0.13</v>
      </c>
      <c r="N91" s="19">
        <v>0.23</v>
      </c>
      <c r="O91" s="19">
        <v>0.36</v>
      </c>
      <c r="P91" s="24">
        <v>1.8</v>
      </c>
      <c r="Q91" s="52" t="s">
        <v>575</v>
      </c>
      <c r="R91" s="104" t="s">
        <v>576</v>
      </c>
      <c r="S91" s="52" t="s">
        <v>577</v>
      </c>
      <c r="T91" s="103" t="s">
        <v>578</v>
      </c>
      <c r="U91" s="102">
        <v>6</v>
      </c>
      <c r="V91" s="102">
        <v>16</v>
      </c>
      <c r="W91" s="111" t="s">
        <v>579</v>
      </c>
      <c r="X91" s="25"/>
      <c r="Y91" s="25"/>
      <c r="Z91" s="25"/>
      <c r="AA91" s="25"/>
      <c r="AB91" s="25"/>
      <c r="AC91" s="25"/>
    </row>
    <row r="92" spans="1:34" ht="79.5" customHeight="1" x14ac:dyDescent="0.3">
      <c r="A92" s="22" t="s">
        <v>580</v>
      </c>
      <c r="B92" s="22" t="s">
        <v>581</v>
      </c>
      <c r="C92" s="15">
        <v>44562</v>
      </c>
      <c r="D92" s="15">
        <v>48579</v>
      </c>
      <c r="E92" s="16">
        <v>0.5</v>
      </c>
      <c r="F92" s="16">
        <v>0.5</v>
      </c>
      <c r="G92" s="16">
        <v>0.7</v>
      </c>
      <c r="H92" s="17">
        <v>10.35</v>
      </c>
      <c r="I92" s="17">
        <v>10.35</v>
      </c>
      <c r="J92" s="18" t="s">
        <v>573</v>
      </c>
      <c r="K92" s="18" t="s">
        <v>574</v>
      </c>
      <c r="L92" s="18" t="s">
        <v>35</v>
      </c>
      <c r="M92" s="19">
        <v>0.22</v>
      </c>
      <c r="N92" s="19">
        <v>0.28000000000000003</v>
      </c>
      <c r="O92" s="19">
        <v>0.5</v>
      </c>
      <c r="P92" s="24">
        <v>1</v>
      </c>
      <c r="Q92" s="52" t="s">
        <v>582</v>
      </c>
      <c r="R92" s="104" t="s">
        <v>583</v>
      </c>
      <c r="S92" s="52" t="s">
        <v>584</v>
      </c>
      <c r="T92" s="105" t="s">
        <v>585</v>
      </c>
      <c r="U92" s="101">
        <v>47.2</v>
      </c>
      <c r="V92" s="102">
        <v>66</v>
      </c>
      <c r="W92" s="111" t="s">
        <v>586</v>
      </c>
      <c r="X92" s="69"/>
      <c r="Y92" s="69"/>
      <c r="Z92" s="69"/>
      <c r="AA92" s="69"/>
      <c r="AB92" s="69"/>
      <c r="AC92" s="69"/>
    </row>
    <row r="93" spans="1:34" ht="49.5" customHeight="1" x14ac:dyDescent="0.3">
      <c r="A93" s="22" t="s">
        <v>587</v>
      </c>
      <c r="B93" s="22" t="s">
        <v>588</v>
      </c>
      <c r="C93" s="15">
        <v>44562</v>
      </c>
      <c r="D93" s="15">
        <v>48579</v>
      </c>
      <c r="E93" s="70">
        <v>1</v>
      </c>
      <c r="F93" s="70"/>
      <c r="G93" s="70">
        <v>6</v>
      </c>
      <c r="H93" s="17">
        <v>15</v>
      </c>
      <c r="I93" s="27">
        <v>15</v>
      </c>
      <c r="J93" s="18" t="s">
        <v>438</v>
      </c>
      <c r="K93" s="18" t="s">
        <v>439</v>
      </c>
      <c r="L93" s="18" t="s">
        <v>35</v>
      </c>
      <c r="M93" s="32" t="s">
        <v>36</v>
      </c>
      <c r="N93" s="28">
        <v>1</v>
      </c>
      <c r="O93" s="28">
        <v>1</v>
      </c>
      <c r="P93" s="29">
        <v>1</v>
      </c>
      <c r="Q93" s="52" t="s">
        <v>589</v>
      </c>
      <c r="R93" s="104" t="s">
        <v>590</v>
      </c>
      <c r="S93" s="52"/>
      <c r="T93" s="103" t="s">
        <v>591</v>
      </c>
      <c r="U93" s="106"/>
      <c r="V93" s="102">
        <v>21</v>
      </c>
      <c r="W93" s="111" t="s">
        <v>592</v>
      </c>
      <c r="X93" s="25"/>
      <c r="Y93" s="25"/>
      <c r="Z93" s="25"/>
      <c r="AA93" s="25"/>
      <c r="AB93" s="25"/>
      <c r="AC93" s="25"/>
    </row>
    <row r="94" spans="1:34" ht="76.5" customHeight="1" x14ac:dyDescent="0.3">
      <c r="A94" s="22" t="s">
        <v>593</v>
      </c>
      <c r="B94" s="22" t="s">
        <v>594</v>
      </c>
      <c r="C94" s="15">
        <v>44470</v>
      </c>
      <c r="D94" s="15">
        <v>48549</v>
      </c>
      <c r="E94" s="22">
        <v>2</v>
      </c>
      <c r="F94" s="22">
        <v>2</v>
      </c>
      <c r="G94" s="33">
        <f>SUM(E94:F94)</f>
        <v>4</v>
      </c>
      <c r="H94" s="17">
        <v>192.5</v>
      </c>
      <c r="I94" s="27">
        <v>192.5</v>
      </c>
      <c r="J94" s="18" t="s">
        <v>573</v>
      </c>
      <c r="K94" s="18" t="s">
        <v>574</v>
      </c>
      <c r="L94" s="18" t="s">
        <v>114</v>
      </c>
      <c r="M94" s="28">
        <v>1</v>
      </c>
      <c r="N94" s="28">
        <v>1</v>
      </c>
      <c r="O94" s="28">
        <v>2</v>
      </c>
      <c r="P94" s="29">
        <v>1</v>
      </c>
      <c r="Q94" s="52" t="s">
        <v>595</v>
      </c>
      <c r="R94" s="104" t="s">
        <v>596</v>
      </c>
      <c r="S94" s="52" t="s">
        <v>597</v>
      </c>
      <c r="T94" s="105"/>
      <c r="U94" s="102">
        <v>102</v>
      </c>
      <c r="V94" s="102">
        <v>181</v>
      </c>
      <c r="W94" s="111" t="s">
        <v>598</v>
      </c>
      <c r="X94" s="25"/>
      <c r="Y94" s="25"/>
      <c r="Z94" s="25"/>
      <c r="AA94" s="25"/>
      <c r="AB94" s="25"/>
      <c r="AC94" s="25"/>
    </row>
    <row r="95" spans="1:34" ht="81" customHeight="1" x14ac:dyDescent="0.3">
      <c r="A95" s="22" t="s">
        <v>599</v>
      </c>
      <c r="B95" s="22" t="s">
        <v>600</v>
      </c>
      <c r="C95" s="15">
        <v>44562</v>
      </c>
      <c r="D95" s="15">
        <v>48549</v>
      </c>
      <c r="E95" s="16">
        <v>1</v>
      </c>
      <c r="F95" s="16">
        <v>1</v>
      </c>
      <c r="G95" s="16">
        <v>1</v>
      </c>
      <c r="H95" s="17">
        <v>241.6</v>
      </c>
      <c r="I95" s="17">
        <v>241.6</v>
      </c>
      <c r="J95" s="18" t="s">
        <v>573</v>
      </c>
      <c r="K95" s="18" t="s">
        <v>574</v>
      </c>
      <c r="L95" s="18" t="s">
        <v>114</v>
      </c>
      <c r="M95" s="19">
        <v>0.09</v>
      </c>
      <c r="N95" s="19">
        <v>0.86</v>
      </c>
      <c r="O95" s="19">
        <v>0.95</v>
      </c>
      <c r="P95" s="24">
        <v>0.95</v>
      </c>
      <c r="Q95" s="52" t="s">
        <v>601</v>
      </c>
      <c r="R95" s="104" t="s">
        <v>602</v>
      </c>
      <c r="S95" s="52" t="s">
        <v>603</v>
      </c>
      <c r="T95" s="103" t="s">
        <v>604</v>
      </c>
      <c r="U95" s="102">
        <v>102</v>
      </c>
      <c r="V95" s="102">
        <v>78</v>
      </c>
      <c r="W95" s="111" t="s">
        <v>605</v>
      </c>
      <c r="X95" s="25"/>
      <c r="Y95" s="25"/>
      <c r="Z95" s="25"/>
      <c r="AA95" s="25"/>
      <c r="AB95" s="25"/>
      <c r="AC95" s="25"/>
    </row>
    <row r="96" spans="1:34" ht="87" customHeight="1" x14ac:dyDescent="0.3">
      <c r="A96" s="22" t="s">
        <v>606</v>
      </c>
      <c r="B96" s="22" t="s">
        <v>607</v>
      </c>
      <c r="C96" s="15">
        <v>44562</v>
      </c>
      <c r="D96" s="15">
        <v>48549</v>
      </c>
      <c r="E96" s="22">
        <v>500</v>
      </c>
      <c r="F96" s="22">
        <v>500</v>
      </c>
      <c r="G96" s="33">
        <f>SUM(E96:F96)</f>
        <v>1000</v>
      </c>
      <c r="H96" s="17">
        <v>29.76</v>
      </c>
      <c r="I96" s="17">
        <v>29.76</v>
      </c>
      <c r="J96" s="18" t="s">
        <v>573</v>
      </c>
      <c r="K96" s="18" t="s">
        <v>574</v>
      </c>
      <c r="L96" s="18" t="s">
        <v>35</v>
      </c>
      <c r="M96" s="32" t="s">
        <v>36</v>
      </c>
      <c r="N96" s="28">
        <v>527</v>
      </c>
      <c r="O96" s="28">
        <v>527</v>
      </c>
      <c r="P96" s="29">
        <v>1.05</v>
      </c>
      <c r="Q96" s="52" t="s">
        <v>608</v>
      </c>
      <c r="R96" s="104" t="s">
        <v>609</v>
      </c>
      <c r="S96" s="52" t="s">
        <v>610</v>
      </c>
      <c r="T96" s="105"/>
      <c r="U96" s="102">
        <v>79</v>
      </c>
      <c r="V96" s="102">
        <v>191</v>
      </c>
      <c r="W96" s="111" t="s">
        <v>611</v>
      </c>
      <c r="X96" s="25"/>
      <c r="Y96" s="25"/>
      <c r="Z96" s="25"/>
      <c r="AA96" s="25"/>
      <c r="AB96" s="25"/>
      <c r="AC96" s="25"/>
    </row>
    <row r="97" spans="1:29" ht="93" customHeight="1" x14ac:dyDescent="0.3">
      <c r="A97" s="22" t="s">
        <v>612</v>
      </c>
      <c r="B97" s="22" t="s">
        <v>613</v>
      </c>
      <c r="C97" s="15">
        <v>44927</v>
      </c>
      <c r="D97" s="15">
        <v>48213</v>
      </c>
      <c r="E97" s="55">
        <v>0</v>
      </c>
      <c r="F97" s="55">
        <v>1</v>
      </c>
      <c r="G97" s="71">
        <v>1</v>
      </c>
      <c r="H97" s="17">
        <v>0</v>
      </c>
      <c r="I97" s="72"/>
      <c r="J97" s="18" t="s">
        <v>614</v>
      </c>
      <c r="K97" s="18" t="s">
        <v>615</v>
      </c>
      <c r="L97" s="18" t="s">
        <v>28</v>
      </c>
      <c r="M97" s="32" t="s">
        <v>36</v>
      </c>
      <c r="N97" s="32" t="s">
        <v>36</v>
      </c>
      <c r="O97" s="32" t="s">
        <v>36</v>
      </c>
      <c r="P97" s="32" t="s">
        <v>36</v>
      </c>
      <c r="Q97" s="52"/>
      <c r="R97" s="104"/>
      <c r="S97" s="52"/>
      <c r="T97" s="103"/>
      <c r="U97" s="106"/>
      <c r="V97" s="113"/>
      <c r="W97" s="116"/>
      <c r="X97" s="25"/>
      <c r="Y97" s="25"/>
      <c r="Z97" s="25"/>
      <c r="AA97" s="25"/>
      <c r="AB97" s="25"/>
      <c r="AC97" s="25"/>
    </row>
    <row r="98" spans="1:29" ht="78" customHeight="1" x14ac:dyDescent="0.3">
      <c r="A98" s="22" t="s">
        <v>616</v>
      </c>
      <c r="B98" s="22" t="s">
        <v>617</v>
      </c>
      <c r="C98" s="15">
        <v>44562</v>
      </c>
      <c r="D98" s="15">
        <v>48579</v>
      </c>
      <c r="E98" s="55">
        <v>2</v>
      </c>
      <c r="F98" s="55">
        <v>2</v>
      </c>
      <c r="G98" s="55">
        <v>2</v>
      </c>
      <c r="H98" s="17">
        <v>12.039</v>
      </c>
      <c r="I98" s="72">
        <f t="shared" ref="I98" si="3">+H98</f>
        <v>12.039</v>
      </c>
      <c r="J98" s="18" t="s">
        <v>614</v>
      </c>
      <c r="K98" s="18" t="s">
        <v>615</v>
      </c>
      <c r="L98" s="18" t="s">
        <v>114</v>
      </c>
      <c r="M98" s="28">
        <v>1</v>
      </c>
      <c r="N98" s="28">
        <v>1</v>
      </c>
      <c r="O98" s="28">
        <v>2</v>
      </c>
      <c r="P98" s="29">
        <v>1</v>
      </c>
      <c r="Q98" s="52" t="s">
        <v>618</v>
      </c>
      <c r="R98" s="104" t="s">
        <v>619</v>
      </c>
      <c r="S98" s="52" t="s">
        <v>620</v>
      </c>
      <c r="T98" s="105" t="s">
        <v>621</v>
      </c>
      <c r="U98" s="101">
        <v>6.8</v>
      </c>
      <c r="V98" s="124">
        <v>5.2</v>
      </c>
      <c r="W98" s="111" t="s">
        <v>622</v>
      </c>
      <c r="X98" s="25"/>
      <c r="Y98" s="25"/>
      <c r="Z98" s="25"/>
      <c r="AA98" s="25"/>
      <c r="AB98" s="25"/>
      <c r="AC98" s="25"/>
    </row>
    <row r="99" spans="1:29" ht="131.25" customHeight="1" x14ac:dyDescent="0.3">
      <c r="A99" s="33" t="s">
        <v>623</v>
      </c>
      <c r="B99" s="22" t="s">
        <v>624</v>
      </c>
      <c r="C99" s="15">
        <v>44562</v>
      </c>
      <c r="D99" s="15">
        <v>47848</v>
      </c>
      <c r="E99" s="55">
        <v>1</v>
      </c>
      <c r="F99" s="55">
        <v>0</v>
      </c>
      <c r="G99" s="55">
        <v>3</v>
      </c>
      <c r="H99" s="17">
        <v>40</v>
      </c>
      <c r="I99" s="27">
        <v>40</v>
      </c>
      <c r="J99" s="18" t="s">
        <v>614</v>
      </c>
      <c r="K99" s="18" t="s">
        <v>615</v>
      </c>
      <c r="L99" s="18" t="s">
        <v>625</v>
      </c>
      <c r="M99" s="32" t="s">
        <v>36</v>
      </c>
      <c r="N99" s="32">
        <v>1</v>
      </c>
      <c r="O99" s="32">
        <v>1</v>
      </c>
      <c r="P99" s="29">
        <v>1</v>
      </c>
      <c r="Q99" s="52" t="s">
        <v>626</v>
      </c>
      <c r="R99" s="104" t="s">
        <v>939</v>
      </c>
      <c r="S99" s="52" t="s">
        <v>627</v>
      </c>
      <c r="T99" s="103" t="s">
        <v>628</v>
      </c>
      <c r="U99" s="101">
        <v>0</v>
      </c>
      <c r="V99" s="102">
        <v>40</v>
      </c>
      <c r="W99" s="111" t="s">
        <v>940</v>
      </c>
      <c r="X99" s="25"/>
      <c r="Y99" s="25"/>
      <c r="Z99" s="25"/>
      <c r="AA99" s="25"/>
      <c r="AB99" s="25"/>
      <c r="AC99" s="25"/>
    </row>
    <row r="100" spans="1:29" ht="114" customHeight="1" x14ac:dyDescent="0.3">
      <c r="A100" s="22" t="s">
        <v>629</v>
      </c>
      <c r="B100" s="22" t="s">
        <v>630</v>
      </c>
      <c r="C100" s="15">
        <v>44562</v>
      </c>
      <c r="D100" s="15">
        <v>48579</v>
      </c>
      <c r="E100" s="55">
        <v>20</v>
      </c>
      <c r="F100" s="55">
        <v>20</v>
      </c>
      <c r="G100" s="55">
        <f>SUM(E100:F100)</f>
        <v>40</v>
      </c>
      <c r="H100" s="17">
        <v>20.646000000000001</v>
      </c>
      <c r="I100" s="17">
        <f t="shared" ref="I100:I105" si="4">+H100</f>
        <v>20.646000000000001</v>
      </c>
      <c r="J100" s="18" t="s">
        <v>614</v>
      </c>
      <c r="K100" s="18" t="s">
        <v>615</v>
      </c>
      <c r="L100" s="18" t="s">
        <v>35</v>
      </c>
      <c r="M100" s="32" t="s">
        <v>36</v>
      </c>
      <c r="N100" s="28">
        <v>17</v>
      </c>
      <c r="O100" s="28">
        <v>17</v>
      </c>
      <c r="P100" s="29">
        <v>0.85</v>
      </c>
      <c r="Q100" s="52" t="s">
        <v>631</v>
      </c>
      <c r="R100" s="104" t="s">
        <v>632</v>
      </c>
      <c r="S100" s="52" t="s">
        <v>633</v>
      </c>
      <c r="T100" s="105" t="s">
        <v>634</v>
      </c>
      <c r="U100" s="102">
        <v>10.4</v>
      </c>
      <c r="V100" s="102">
        <v>10.199999999999999</v>
      </c>
      <c r="W100" s="111" t="s">
        <v>635</v>
      </c>
      <c r="X100" s="25"/>
      <c r="Y100" s="25"/>
      <c r="Z100" s="25"/>
      <c r="AA100" s="25"/>
      <c r="AB100" s="25"/>
      <c r="AC100" s="25"/>
    </row>
    <row r="101" spans="1:29" ht="82.5" customHeight="1" x14ac:dyDescent="0.3">
      <c r="A101" s="22" t="s">
        <v>636</v>
      </c>
      <c r="B101" s="22" t="s">
        <v>637</v>
      </c>
      <c r="C101" s="15">
        <v>44562</v>
      </c>
      <c r="D101" s="15">
        <v>48578</v>
      </c>
      <c r="E101" s="55">
        <v>1</v>
      </c>
      <c r="F101" s="55">
        <v>0</v>
      </c>
      <c r="G101" s="55">
        <f>SUM(E101:F101)</f>
        <v>1</v>
      </c>
      <c r="H101" s="17">
        <v>21.9</v>
      </c>
      <c r="I101" s="17">
        <f t="shared" si="4"/>
        <v>21.9</v>
      </c>
      <c r="J101" s="18" t="s">
        <v>614</v>
      </c>
      <c r="K101" s="18" t="s">
        <v>615</v>
      </c>
      <c r="L101" s="18" t="s">
        <v>625</v>
      </c>
      <c r="M101" s="32" t="s">
        <v>36</v>
      </c>
      <c r="N101" s="32" t="s">
        <v>36</v>
      </c>
      <c r="O101" s="32" t="s">
        <v>36</v>
      </c>
      <c r="P101" s="32" t="s">
        <v>36</v>
      </c>
      <c r="Q101" s="52" t="s">
        <v>638</v>
      </c>
      <c r="R101" s="104" t="s">
        <v>639</v>
      </c>
      <c r="S101" s="52" t="s">
        <v>640</v>
      </c>
      <c r="T101" s="103" t="s">
        <v>641</v>
      </c>
      <c r="U101" s="101">
        <v>0</v>
      </c>
      <c r="V101" s="102">
        <v>21.9</v>
      </c>
      <c r="W101" s="111" t="s">
        <v>642</v>
      </c>
      <c r="X101" s="25"/>
      <c r="Y101" s="25"/>
      <c r="Z101" s="25"/>
      <c r="AA101" s="25"/>
      <c r="AB101" s="25"/>
      <c r="AC101" s="25"/>
    </row>
    <row r="102" spans="1:29" ht="49.5" customHeight="1" x14ac:dyDescent="0.3">
      <c r="A102" s="22" t="s">
        <v>643</v>
      </c>
      <c r="B102" s="22" t="s">
        <v>644</v>
      </c>
      <c r="C102" s="15">
        <v>44562</v>
      </c>
      <c r="D102" s="15">
        <v>48579</v>
      </c>
      <c r="E102" s="16">
        <v>1</v>
      </c>
      <c r="F102" s="16">
        <v>1</v>
      </c>
      <c r="G102" s="16">
        <v>1</v>
      </c>
      <c r="H102" s="17">
        <v>48.171999999999997</v>
      </c>
      <c r="I102" s="17">
        <f t="shared" si="4"/>
        <v>48.171999999999997</v>
      </c>
      <c r="J102" s="18" t="s">
        <v>614</v>
      </c>
      <c r="K102" s="18" t="s">
        <v>615</v>
      </c>
      <c r="L102" s="18" t="s">
        <v>28</v>
      </c>
      <c r="M102" s="19">
        <v>1</v>
      </c>
      <c r="N102" s="19">
        <v>1</v>
      </c>
      <c r="O102" s="19">
        <v>1</v>
      </c>
      <c r="P102" s="24">
        <v>1</v>
      </c>
      <c r="Q102" s="52" t="s">
        <v>645</v>
      </c>
      <c r="R102" s="104" t="s">
        <v>646</v>
      </c>
      <c r="S102" s="52" t="s">
        <v>647</v>
      </c>
      <c r="T102" s="105" t="s">
        <v>648</v>
      </c>
      <c r="U102" s="101">
        <v>28.3</v>
      </c>
      <c r="V102" s="101">
        <v>22.2</v>
      </c>
      <c r="W102" s="111" t="s">
        <v>649</v>
      </c>
      <c r="X102" s="25"/>
      <c r="Y102" s="25"/>
      <c r="Z102" s="25"/>
      <c r="AA102" s="25"/>
      <c r="AB102" s="25"/>
      <c r="AC102" s="25"/>
    </row>
    <row r="103" spans="1:29" ht="82.5" customHeight="1" x14ac:dyDescent="0.3">
      <c r="A103" s="22" t="s">
        <v>650</v>
      </c>
      <c r="B103" s="22" t="s">
        <v>651</v>
      </c>
      <c r="C103" s="15">
        <v>44562</v>
      </c>
      <c r="D103" s="15">
        <v>48579</v>
      </c>
      <c r="E103" s="55">
        <v>1</v>
      </c>
      <c r="F103" s="55">
        <v>1</v>
      </c>
      <c r="G103" s="55">
        <v>1</v>
      </c>
      <c r="H103" s="17">
        <v>60.186999999999998</v>
      </c>
      <c r="I103" s="17">
        <f t="shared" si="4"/>
        <v>60.186999999999998</v>
      </c>
      <c r="J103" s="18" t="s">
        <v>614</v>
      </c>
      <c r="K103" s="18" t="s">
        <v>615</v>
      </c>
      <c r="L103" s="18" t="s">
        <v>35</v>
      </c>
      <c r="M103" s="32" t="s">
        <v>36</v>
      </c>
      <c r="N103" s="28">
        <v>1</v>
      </c>
      <c r="O103" s="28">
        <v>1</v>
      </c>
      <c r="P103" s="29">
        <v>1</v>
      </c>
      <c r="Q103" s="52" t="s">
        <v>652</v>
      </c>
      <c r="R103" s="104" t="s">
        <v>653</v>
      </c>
      <c r="S103" s="52" t="s">
        <v>654</v>
      </c>
      <c r="T103" s="103" t="s">
        <v>655</v>
      </c>
      <c r="U103" s="101">
        <v>12</v>
      </c>
      <c r="V103" s="102">
        <v>10.199999999999999</v>
      </c>
      <c r="W103" s="111" t="s">
        <v>656</v>
      </c>
      <c r="X103" s="25"/>
      <c r="Y103" s="25"/>
      <c r="Z103" s="25"/>
      <c r="AA103" s="25"/>
      <c r="AB103" s="25"/>
      <c r="AC103" s="25"/>
    </row>
    <row r="104" spans="1:29" ht="63.75" customHeight="1" x14ac:dyDescent="0.3">
      <c r="A104" s="22" t="s">
        <v>657</v>
      </c>
      <c r="B104" s="22" t="s">
        <v>658</v>
      </c>
      <c r="C104" s="15">
        <v>44562</v>
      </c>
      <c r="D104" s="15">
        <v>48579</v>
      </c>
      <c r="E104" s="55">
        <v>1</v>
      </c>
      <c r="F104" s="55">
        <v>1</v>
      </c>
      <c r="G104" s="55">
        <v>1</v>
      </c>
      <c r="H104" s="17">
        <v>60.186999999999998</v>
      </c>
      <c r="I104" s="17">
        <f t="shared" si="4"/>
        <v>60.186999999999998</v>
      </c>
      <c r="J104" s="18" t="s">
        <v>614</v>
      </c>
      <c r="K104" s="18" t="s">
        <v>615</v>
      </c>
      <c r="L104" s="18" t="s">
        <v>35</v>
      </c>
      <c r="M104" s="32" t="s">
        <v>36</v>
      </c>
      <c r="N104" s="28">
        <v>1</v>
      </c>
      <c r="O104" s="28">
        <v>1</v>
      </c>
      <c r="P104" s="29">
        <v>1</v>
      </c>
      <c r="Q104" s="52" t="s">
        <v>659</v>
      </c>
      <c r="R104" s="104" t="s">
        <v>660</v>
      </c>
      <c r="S104" s="52" t="s">
        <v>661</v>
      </c>
      <c r="T104" s="105" t="s">
        <v>662</v>
      </c>
      <c r="U104" s="101">
        <v>12.1</v>
      </c>
      <c r="V104" s="102">
        <v>10.199999999999999</v>
      </c>
      <c r="W104" s="111" t="s">
        <v>656</v>
      </c>
      <c r="X104" s="25"/>
      <c r="Y104" s="25"/>
      <c r="Z104" s="25"/>
      <c r="AA104" s="25"/>
      <c r="AB104" s="25"/>
      <c r="AC104" s="25"/>
    </row>
    <row r="105" spans="1:29" ht="75.75" customHeight="1" x14ac:dyDescent="0.3">
      <c r="A105" s="22" t="s">
        <v>663</v>
      </c>
      <c r="B105" s="22" t="s">
        <v>664</v>
      </c>
      <c r="C105" s="15">
        <v>44562</v>
      </c>
      <c r="D105" s="15">
        <v>48579</v>
      </c>
      <c r="E105" s="55">
        <v>30</v>
      </c>
      <c r="F105" s="55">
        <v>30</v>
      </c>
      <c r="G105" s="55">
        <f>SUM(E105:F105)</f>
        <v>60</v>
      </c>
      <c r="H105" s="17">
        <v>60.186999999999998</v>
      </c>
      <c r="I105" s="17">
        <f t="shared" si="4"/>
        <v>60.186999999999998</v>
      </c>
      <c r="J105" s="18" t="s">
        <v>614</v>
      </c>
      <c r="K105" s="18" t="s">
        <v>615</v>
      </c>
      <c r="L105" s="18" t="s">
        <v>35</v>
      </c>
      <c r="M105" s="28">
        <v>17</v>
      </c>
      <c r="N105" s="28">
        <v>35</v>
      </c>
      <c r="O105" s="28">
        <v>52</v>
      </c>
      <c r="P105" s="29">
        <v>1.73</v>
      </c>
      <c r="Q105" s="52" t="s">
        <v>665</v>
      </c>
      <c r="R105" s="104" t="s">
        <v>666</v>
      </c>
      <c r="S105" s="52" t="s">
        <v>667</v>
      </c>
      <c r="T105" s="103" t="s">
        <v>668</v>
      </c>
      <c r="U105" s="101">
        <v>12.1</v>
      </c>
      <c r="V105" s="124">
        <v>10.199999999999999</v>
      </c>
      <c r="W105" s="111" t="s">
        <v>656</v>
      </c>
      <c r="X105" s="25"/>
      <c r="Y105" s="25"/>
      <c r="Z105" s="25"/>
      <c r="AA105" s="25"/>
      <c r="AB105" s="25"/>
      <c r="AC105" s="25"/>
    </row>
    <row r="106" spans="1:29" ht="86.25" customHeight="1" x14ac:dyDescent="0.3">
      <c r="A106" s="22" t="s">
        <v>669</v>
      </c>
      <c r="B106" s="22" t="s">
        <v>670</v>
      </c>
      <c r="C106" s="15">
        <v>44470</v>
      </c>
      <c r="D106" s="15">
        <v>44561</v>
      </c>
      <c r="E106" s="16"/>
      <c r="F106" s="22"/>
      <c r="G106" s="16">
        <v>1</v>
      </c>
      <c r="H106" s="17">
        <v>0</v>
      </c>
      <c r="I106" s="27"/>
      <c r="J106" s="18" t="s">
        <v>122</v>
      </c>
      <c r="K106" s="18" t="s">
        <v>332</v>
      </c>
      <c r="L106" s="18" t="s">
        <v>35</v>
      </c>
      <c r="M106" s="32" t="s">
        <v>36</v>
      </c>
      <c r="N106" s="32" t="s">
        <v>36</v>
      </c>
      <c r="O106" s="32" t="s">
        <v>36</v>
      </c>
      <c r="P106" s="32" t="s">
        <v>671</v>
      </c>
      <c r="Q106" s="52" t="s">
        <v>672</v>
      </c>
      <c r="R106" s="104"/>
      <c r="S106" s="52"/>
      <c r="T106" s="105"/>
      <c r="U106" s="106"/>
      <c r="V106" s="113"/>
      <c r="W106" s="111" t="s">
        <v>673</v>
      </c>
      <c r="X106" s="25"/>
      <c r="Y106" s="25"/>
      <c r="Z106" s="25"/>
      <c r="AA106" s="25"/>
      <c r="AB106" s="25"/>
      <c r="AC106" s="25"/>
    </row>
    <row r="107" spans="1:29" ht="49.5" customHeight="1" x14ac:dyDescent="0.3">
      <c r="A107" s="22" t="s">
        <v>674</v>
      </c>
      <c r="B107" s="22" t="s">
        <v>675</v>
      </c>
      <c r="C107" s="15">
        <v>44927</v>
      </c>
      <c r="D107" s="15">
        <v>48579</v>
      </c>
      <c r="E107" s="22"/>
      <c r="F107" s="22">
        <v>5500</v>
      </c>
      <c r="G107" s="73">
        <v>22000</v>
      </c>
      <c r="H107" s="17">
        <v>192</v>
      </c>
      <c r="I107" s="27">
        <v>30</v>
      </c>
      <c r="J107" s="18" t="s">
        <v>122</v>
      </c>
      <c r="K107" s="18" t="s">
        <v>332</v>
      </c>
      <c r="L107" s="18" t="s">
        <v>35</v>
      </c>
      <c r="M107" s="32" t="s">
        <v>36</v>
      </c>
      <c r="N107" s="32" t="s">
        <v>36</v>
      </c>
      <c r="O107" s="32" t="s">
        <v>36</v>
      </c>
      <c r="P107" s="32" t="s">
        <v>36</v>
      </c>
      <c r="Q107" s="52" t="s">
        <v>676</v>
      </c>
      <c r="R107" s="104"/>
      <c r="S107" s="52"/>
      <c r="T107" s="103"/>
      <c r="U107" s="125"/>
      <c r="V107" s="126">
        <v>12</v>
      </c>
      <c r="W107" s="111" t="s">
        <v>343</v>
      </c>
      <c r="X107" s="25"/>
      <c r="Y107" s="25"/>
      <c r="Z107" s="25"/>
      <c r="AA107" s="25"/>
      <c r="AB107" s="25"/>
      <c r="AC107" s="25"/>
    </row>
    <row r="108" spans="1:29" ht="70.5" customHeight="1" x14ac:dyDescent="0.3">
      <c r="A108" s="22" t="s">
        <v>677</v>
      </c>
      <c r="B108" s="22" t="s">
        <v>678</v>
      </c>
      <c r="C108" s="15">
        <v>44562</v>
      </c>
      <c r="D108" s="15">
        <v>48579</v>
      </c>
      <c r="E108" s="22">
        <v>3700</v>
      </c>
      <c r="F108" s="22">
        <v>3700</v>
      </c>
      <c r="G108" s="31">
        <v>40700</v>
      </c>
      <c r="H108" s="17">
        <v>195</v>
      </c>
      <c r="I108" s="27">
        <v>140</v>
      </c>
      <c r="J108" s="18" t="s">
        <v>122</v>
      </c>
      <c r="K108" s="18" t="s">
        <v>332</v>
      </c>
      <c r="L108" s="18" t="s">
        <v>35</v>
      </c>
      <c r="M108" s="32" t="s">
        <v>36</v>
      </c>
      <c r="N108" s="28">
        <v>3600</v>
      </c>
      <c r="O108" s="28">
        <v>3600</v>
      </c>
      <c r="P108" s="29">
        <v>0.97</v>
      </c>
      <c r="Q108" s="52" t="s">
        <v>679</v>
      </c>
      <c r="R108" s="104" t="s">
        <v>680</v>
      </c>
      <c r="S108" s="52"/>
      <c r="T108" s="105"/>
      <c r="U108" s="125"/>
      <c r="V108" s="126">
        <v>68</v>
      </c>
      <c r="W108" s="111" t="s">
        <v>681</v>
      </c>
      <c r="X108" s="25"/>
      <c r="Y108" s="25"/>
      <c r="Z108" s="25"/>
      <c r="AA108" s="25"/>
      <c r="AB108" s="25"/>
      <c r="AC108" s="25"/>
    </row>
    <row r="109" spans="1:29" ht="49.5" customHeight="1" x14ac:dyDescent="0.3">
      <c r="A109" s="22" t="s">
        <v>682</v>
      </c>
      <c r="B109" s="22" t="s">
        <v>683</v>
      </c>
      <c r="C109" s="15">
        <v>44562</v>
      </c>
      <c r="D109" s="15">
        <v>48579</v>
      </c>
      <c r="E109" s="22">
        <v>1</v>
      </c>
      <c r="F109" s="22">
        <v>1</v>
      </c>
      <c r="G109" s="31">
        <v>11</v>
      </c>
      <c r="H109" s="17">
        <v>156</v>
      </c>
      <c r="I109" s="27">
        <v>100</v>
      </c>
      <c r="J109" s="18" t="s">
        <v>122</v>
      </c>
      <c r="K109" s="18" t="s">
        <v>332</v>
      </c>
      <c r="L109" s="18" t="s">
        <v>35</v>
      </c>
      <c r="M109" s="32" t="s">
        <v>36</v>
      </c>
      <c r="N109" s="28">
        <v>1</v>
      </c>
      <c r="O109" s="28">
        <v>1</v>
      </c>
      <c r="P109" s="29">
        <v>1</v>
      </c>
      <c r="Q109" s="52" t="s">
        <v>684</v>
      </c>
      <c r="R109" s="104" t="s">
        <v>685</v>
      </c>
      <c r="S109" s="52"/>
      <c r="T109" s="103"/>
      <c r="U109" s="125"/>
      <c r="V109" s="126">
        <v>100</v>
      </c>
      <c r="W109" s="111" t="s">
        <v>686</v>
      </c>
      <c r="X109" s="25"/>
      <c r="Y109" s="25"/>
      <c r="Z109" s="25"/>
      <c r="AA109" s="25"/>
      <c r="AB109" s="25"/>
      <c r="AC109" s="25"/>
    </row>
    <row r="110" spans="1:29" ht="49.5" customHeight="1" x14ac:dyDescent="0.3">
      <c r="A110" s="22" t="s">
        <v>687</v>
      </c>
      <c r="B110" s="22" t="s">
        <v>688</v>
      </c>
      <c r="C110" s="15">
        <v>44562</v>
      </c>
      <c r="D110" s="15">
        <v>48579</v>
      </c>
      <c r="E110" s="31">
        <v>64</v>
      </c>
      <c r="F110" s="31">
        <v>64</v>
      </c>
      <c r="G110" s="73">
        <v>700</v>
      </c>
      <c r="H110" s="17">
        <v>187</v>
      </c>
      <c r="I110" s="27">
        <v>103</v>
      </c>
      <c r="J110" s="18" t="s">
        <v>122</v>
      </c>
      <c r="K110" s="18" t="s">
        <v>332</v>
      </c>
      <c r="L110" s="18" t="s">
        <v>35</v>
      </c>
      <c r="M110" s="32" t="s">
        <v>36</v>
      </c>
      <c r="N110" s="28">
        <v>119</v>
      </c>
      <c r="O110" s="28">
        <v>119</v>
      </c>
      <c r="P110" s="29">
        <v>1.86</v>
      </c>
      <c r="Q110" s="52" t="s">
        <v>689</v>
      </c>
      <c r="R110" s="104" t="s">
        <v>690</v>
      </c>
      <c r="S110" s="52"/>
      <c r="T110" s="105" t="s">
        <v>691</v>
      </c>
      <c r="U110" s="125"/>
      <c r="V110" s="127">
        <v>68</v>
      </c>
      <c r="W110" s="111" t="s">
        <v>692</v>
      </c>
      <c r="X110" s="25"/>
      <c r="Y110" s="25"/>
      <c r="Z110" s="25"/>
      <c r="AA110" s="25"/>
      <c r="AB110" s="25"/>
      <c r="AC110" s="25"/>
    </row>
    <row r="111" spans="1:29" ht="74.25" customHeight="1" x14ac:dyDescent="0.3">
      <c r="A111" s="40" t="s">
        <v>693</v>
      </c>
      <c r="B111" s="33" t="s">
        <v>694</v>
      </c>
      <c r="C111" s="15">
        <v>44470</v>
      </c>
      <c r="D111" s="15">
        <v>48579</v>
      </c>
      <c r="E111" s="74">
        <v>2</v>
      </c>
      <c r="F111" s="74">
        <v>2</v>
      </c>
      <c r="G111" s="74">
        <v>23</v>
      </c>
      <c r="H111" s="75">
        <v>11</v>
      </c>
      <c r="I111" s="75"/>
      <c r="J111" s="18" t="s">
        <v>695</v>
      </c>
      <c r="K111" s="22" t="s">
        <v>696</v>
      </c>
      <c r="L111" s="18" t="s">
        <v>35</v>
      </c>
      <c r="M111" s="32" t="s">
        <v>36</v>
      </c>
      <c r="N111" s="28">
        <v>2</v>
      </c>
      <c r="O111" s="28">
        <v>2</v>
      </c>
      <c r="P111" s="29">
        <v>1</v>
      </c>
      <c r="Q111" s="52" t="s">
        <v>697</v>
      </c>
      <c r="R111" s="104" t="s">
        <v>698</v>
      </c>
      <c r="S111" s="52"/>
      <c r="T111" s="103" t="s">
        <v>699</v>
      </c>
      <c r="U111" s="125"/>
      <c r="V111" s="127">
        <v>0.84</v>
      </c>
      <c r="W111" s="111" t="s">
        <v>570</v>
      </c>
      <c r="X111" s="25"/>
      <c r="Y111" s="25"/>
      <c r="Z111" s="25"/>
      <c r="AA111" s="25"/>
      <c r="AB111" s="25"/>
      <c r="AC111" s="25"/>
    </row>
    <row r="112" spans="1:29" ht="107.25" customHeight="1" x14ac:dyDescent="0.3">
      <c r="A112" s="33" t="s">
        <v>700</v>
      </c>
      <c r="B112" s="22" t="s">
        <v>701</v>
      </c>
      <c r="C112" s="15">
        <v>44562</v>
      </c>
      <c r="D112" s="15">
        <v>45291</v>
      </c>
      <c r="E112" s="16">
        <v>0.4</v>
      </c>
      <c r="F112" s="16">
        <v>0.6</v>
      </c>
      <c r="G112" s="16">
        <v>1</v>
      </c>
      <c r="H112" s="17">
        <v>20</v>
      </c>
      <c r="I112" s="27"/>
      <c r="J112" s="18" t="s">
        <v>695</v>
      </c>
      <c r="K112" s="18" t="s">
        <v>696</v>
      </c>
      <c r="L112" s="18" t="s">
        <v>35</v>
      </c>
      <c r="M112" s="19">
        <v>0.5</v>
      </c>
      <c r="N112" s="19"/>
      <c r="O112" s="19">
        <v>0.5</v>
      </c>
      <c r="P112" s="24">
        <v>1.25</v>
      </c>
      <c r="Q112" s="52" t="s">
        <v>702</v>
      </c>
      <c r="R112" s="104" t="s">
        <v>703</v>
      </c>
      <c r="S112" s="52"/>
      <c r="T112" s="105" t="s">
        <v>704</v>
      </c>
      <c r="U112" s="106"/>
      <c r="V112" s="102">
        <v>22.09</v>
      </c>
      <c r="W112" s="111" t="s">
        <v>705</v>
      </c>
      <c r="X112" s="25"/>
      <c r="Y112" s="25"/>
      <c r="Z112" s="25"/>
      <c r="AA112" s="25"/>
      <c r="AB112" s="25"/>
      <c r="AC112" s="25"/>
    </row>
    <row r="113" spans="1:29" ht="68.25" customHeight="1" x14ac:dyDescent="0.3">
      <c r="A113" s="33" t="s">
        <v>706</v>
      </c>
      <c r="B113" s="22" t="s">
        <v>707</v>
      </c>
      <c r="C113" s="15">
        <v>44562</v>
      </c>
      <c r="D113" s="15">
        <v>44926</v>
      </c>
      <c r="E113" s="16">
        <v>1</v>
      </c>
      <c r="F113" s="22"/>
      <c r="G113" s="16">
        <v>1</v>
      </c>
      <c r="H113" s="17">
        <v>20</v>
      </c>
      <c r="I113" s="27"/>
      <c r="J113" s="18" t="s">
        <v>695</v>
      </c>
      <c r="K113" s="18" t="s">
        <v>696</v>
      </c>
      <c r="L113" s="18" t="s">
        <v>35</v>
      </c>
      <c r="M113" s="19">
        <v>0.2</v>
      </c>
      <c r="N113" s="19">
        <v>0.8</v>
      </c>
      <c r="O113" s="19">
        <v>1</v>
      </c>
      <c r="P113" s="24">
        <v>1</v>
      </c>
      <c r="Q113" s="52" t="s">
        <v>708</v>
      </c>
      <c r="R113" s="104" t="s">
        <v>709</v>
      </c>
      <c r="S113" s="52" t="s">
        <v>710</v>
      </c>
      <c r="T113" s="103" t="s">
        <v>711</v>
      </c>
      <c r="U113" s="106"/>
      <c r="V113" s="102">
        <v>161</v>
      </c>
      <c r="W113" s="111" t="s">
        <v>712</v>
      </c>
      <c r="X113" s="25"/>
      <c r="Y113" s="25"/>
      <c r="Z113" s="25"/>
      <c r="AA113" s="25"/>
      <c r="AB113" s="25"/>
      <c r="AC113" s="25"/>
    </row>
    <row r="114" spans="1:29" ht="73.5" customHeight="1" x14ac:dyDescent="0.3">
      <c r="A114" s="41" t="s">
        <v>713</v>
      </c>
      <c r="B114" s="40" t="s">
        <v>714</v>
      </c>
      <c r="C114" s="15">
        <v>44470</v>
      </c>
      <c r="D114" s="15">
        <v>48579</v>
      </c>
      <c r="E114" s="22">
        <v>1</v>
      </c>
      <c r="F114" s="22">
        <v>1</v>
      </c>
      <c r="G114" s="22">
        <f>SUM(E114:F114)</f>
        <v>2</v>
      </c>
      <c r="H114" s="17">
        <v>20</v>
      </c>
      <c r="I114" s="27">
        <v>0</v>
      </c>
      <c r="J114" s="18" t="s">
        <v>245</v>
      </c>
      <c r="K114" s="18" t="s">
        <v>253</v>
      </c>
      <c r="L114" s="18" t="s">
        <v>35</v>
      </c>
      <c r="M114" s="32" t="s">
        <v>36</v>
      </c>
      <c r="N114" s="28">
        <v>1</v>
      </c>
      <c r="O114" s="28">
        <v>1</v>
      </c>
      <c r="P114" s="29">
        <v>1</v>
      </c>
      <c r="Q114" s="52"/>
      <c r="R114" s="104" t="s">
        <v>715</v>
      </c>
      <c r="S114" s="52"/>
      <c r="T114" s="105" t="s">
        <v>716</v>
      </c>
      <c r="U114" s="113"/>
      <c r="V114" s="102">
        <v>0.75</v>
      </c>
      <c r="W114" s="111" t="s">
        <v>717</v>
      </c>
      <c r="X114" s="25"/>
      <c r="Y114" s="25"/>
      <c r="Z114" s="25"/>
      <c r="AA114" s="25"/>
      <c r="AB114" s="25"/>
      <c r="AC114" s="25"/>
    </row>
    <row r="115" spans="1:29" ht="49.5" customHeight="1" x14ac:dyDescent="0.3">
      <c r="A115" s="22" t="s">
        <v>718</v>
      </c>
      <c r="B115" s="22" t="s">
        <v>719</v>
      </c>
      <c r="C115" s="15">
        <v>44348</v>
      </c>
      <c r="D115" s="15">
        <v>45657</v>
      </c>
      <c r="E115" s="31">
        <v>2</v>
      </c>
      <c r="F115" s="31">
        <v>2</v>
      </c>
      <c r="G115" s="22">
        <v>8</v>
      </c>
      <c r="H115" s="17">
        <v>12</v>
      </c>
      <c r="I115" s="17">
        <v>12</v>
      </c>
      <c r="J115" s="18" t="s">
        <v>309</v>
      </c>
      <c r="K115" s="18" t="s">
        <v>310</v>
      </c>
      <c r="L115" s="18" t="s">
        <v>35</v>
      </c>
      <c r="M115" s="32">
        <v>0.9</v>
      </c>
      <c r="N115" s="32">
        <v>1.1000000000000001</v>
      </c>
      <c r="O115" s="32">
        <v>2</v>
      </c>
      <c r="P115" s="29">
        <v>1</v>
      </c>
      <c r="Q115" s="52" t="s">
        <v>720</v>
      </c>
      <c r="R115" s="104" t="s">
        <v>721</v>
      </c>
      <c r="S115" s="52" t="s">
        <v>722</v>
      </c>
      <c r="T115" s="103" t="s">
        <v>721</v>
      </c>
      <c r="U115" s="113"/>
      <c r="V115" s="102">
        <v>12.3</v>
      </c>
      <c r="W115" s="111" t="s">
        <v>723</v>
      </c>
      <c r="X115" s="25"/>
      <c r="Y115" s="25"/>
      <c r="Z115" s="25"/>
      <c r="AA115" s="25"/>
      <c r="AB115" s="25"/>
      <c r="AC115" s="25"/>
    </row>
    <row r="116" spans="1:29" ht="71.25" customHeight="1" x14ac:dyDescent="0.3">
      <c r="A116" s="22" t="s">
        <v>724</v>
      </c>
      <c r="B116" s="22" t="s">
        <v>725</v>
      </c>
      <c r="C116" s="15">
        <v>44348</v>
      </c>
      <c r="D116" s="15">
        <v>48579</v>
      </c>
      <c r="E116" s="22">
        <v>2</v>
      </c>
      <c r="F116" s="22">
        <v>2</v>
      </c>
      <c r="G116" s="22">
        <v>8</v>
      </c>
      <c r="H116" s="17">
        <v>7.7</v>
      </c>
      <c r="I116" s="27">
        <v>7.7</v>
      </c>
      <c r="J116" s="18" t="s">
        <v>309</v>
      </c>
      <c r="K116" s="18" t="s">
        <v>310</v>
      </c>
      <c r="L116" s="18" t="s">
        <v>35</v>
      </c>
      <c r="M116" s="32" t="s">
        <v>368</v>
      </c>
      <c r="N116" s="28">
        <v>2</v>
      </c>
      <c r="O116" s="28">
        <v>2</v>
      </c>
      <c r="P116" s="29">
        <v>1</v>
      </c>
      <c r="Q116" s="52" t="s">
        <v>726</v>
      </c>
      <c r="R116" s="104" t="s">
        <v>727</v>
      </c>
      <c r="S116" s="52"/>
      <c r="T116" s="105" t="s">
        <v>728</v>
      </c>
      <c r="U116" s="106"/>
      <c r="V116" s="108">
        <v>15.8</v>
      </c>
      <c r="W116" s="111" t="s">
        <v>729</v>
      </c>
      <c r="X116" s="25"/>
      <c r="Y116" s="25"/>
      <c r="Z116" s="25"/>
      <c r="AA116" s="25"/>
      <c r="AB116" s="25"/>
      <c r="AC116" s="25"/>
    </row>
    <row r="117" spans="1:29" ht="109.95" customHeight="1" thickBot="1" x14ac:dyDescent="0.35">
      <c r="A117" s="76" t="s">
        <v>730</v>
      </c>
      <c r="B117" s="60" t="s">
        <v>731</v>
      </c>
      <c r="C117" s="61">
        <v>44562</v>
      </c>
      <c r="D117" s="61">
        <v>48579</v>
      </c>
      <c r="E117" s="76">
        <v>1</v>
      </c>
      <c r="F117" s="76">
        <v>1</v>
      </c>
      <c r="G117" s="76">
        <v>11</v>
      </c>
      <c r="H117" s="17">
        <v>4</v>
      </c>
      <c r="I117" s="77"/>
      <c r="J117" s="18" t="s">
        <v>216</v>
      </c>
      <c r="K117" s="18" t="s">
        <v>217</v>
      </c>
      <c r="L117" s="18" t="s">
        <v>35</v>
      </c>
      <c r="M117" s="32" t="s">
        <v>36</v>
      </c>
      <c r="N117" s="28">
        <v>1</v>
      </c>
      <c r="O117" s="28">
        <v>1</v>
      </c>
      <c r="P117" s="29">
        <v>1</v>
      </c>
      <c r="Q117" s="52" t="s">
        <v>732</v>
      </c>
      <c r="R117" s="128" t="s">
        <v>733</v>
      </c>
      <c r="S117" s="52"/>
      <c r="T117" s="129" t="s">
        <v>734</v>
      </c>
      <c r="U117" s="106"/>
      <c r="V117" s="113"/>
      <c r="W117" s="111" t="s">
        <v>735</v>
      </c>
      <c r="X117" s="25"/>
      <c r="Y117" s="25"/>
      <c r="Z117" s="25"/>
      <c r="AA117" s="25"/>
      <c r="AB117" s="25"/>
      <c r="AC117" s="25"/>
    </row>
    <row r="118" spans="1:29" ht="109.95" customHeight="1" x14ac:dyDescent="0.3">
      <c r="A118" s="60" t="s">
        <v>736</v>
      </c>
      <c r="B118" s="60" t="s">
        <v>737</v>
      </c>
      <c r="C118" s="78">
        <v>44562</v>
      </c>
      <c r="D118" s="78">
        <v>48579</v>
      </c>
      <c r="E118" s="79">
        <v>1</v>
      </c>
      <c r="F118" s="79">
        <v>1</v>
      </c>
      <c r="G118" s="79">
        <v>11</v>
      </c>
      <c r="H118" s="17">
        <v>0.5</v>
      </c>
      <c r="I118" s="17">
        <v>0.5</v>
      </c>
      <c r="J118" s="18" t="s">
        <v>216</v>
      </c>
      <c r="K118" s="18" t="s">
        <v>217</v>
      </c>
      <c r="L118" s="18" t="s">
        <v>35</v>
      </c>
      <c r="M118" s="32" t="s">
        <v>36</v>
      </c>
      <c r="N118" s="28">
        <v>3</v>
      </c>
      <c r="O118" s="28">
        <v>3</v>
      </c>
      <c r="P118" s="29">
        <v>3</v>
      </c>
      <c r="Q118" s="52" t="s">
        <v>738</v>
      </c>
      <c r="R118" s="104" t="s">
        <v>738</v>
      </c>
      <c r="S118" s="52" t="s">
        <v>739</v>
      </c>
      <c r="T118" s="105" t="s">
        <v>739</v>
      </c>
      <c r="U118" s="106"/>
      <c r="V118" s="113"/>
      <c r="W118" s="111" t="s">
        <v>740</v>
      </c>
      <c r="X118" s="25"/>
      <c r="Y118" s="25"/>
      <c r="Z118" s="25"/>
      <c r="AA118" s="25"/>
      <c r="AB118" s="25"/>
      <c r="AC118" s="25"/>
    </row>
    <row r="119" spans="1:29" ht="95.25" customHeight="1" x14ac:dyDescent="0.3">
      <c r="A119" s="22" t="s">
        <v>741</v>
      </c>
      <c r="B119" s="22" t="s">
        <v>742</v>
      </c>
      <c r="C119" s="15">
        <v>44470</v>
      </c>
      <c r="D119" s="15">
        <v>48579</v>
      </c>
      <c r="E119" s="31">
        <v>1</v>
      </c>
      <c r="F119" s="31">
        <v>1</v>
      </c>
      <c r="G119" s="31">
        <v>12</v>
      </c>
      <c r="H119" s="17">
        <v>10</v>
      </c>
      <c r="I119" s="17">
        <v>10</v>
      </c>
      <c r="J119" s="18" t="s">
        <v>695</v>
      </c>
      <c r="K119" s="18" t="s">
        <v>743</v>
      </c>
      <c r="L119" s="18" t="s">
        <v>114</v>
      </c>
      <c r="M119" s="28">
        <v>1</v>
      </c>
      <c r="N119" s="32"/>
      <c r="O119" s="28">
        <v>1</v>
      </c>
      <c r="P119" s="29">
        <v>1</v>
      </c>
      <c r="Q119" s="52" t="s">
        <v>744</v>
      </c>
      <c r="R119" s="104" t="s">
        <v>745</v>
      </c>
      <c r="S119" s="52" t="s">
        <v>746</v>
      </c>
      <c r="T119" s="103" t="s">
        <v>747</v>
      </c>
      <c r="U119" s="102">
        <v>10.3</v>
      </c>
      <c r="V119" s="113"/>
      <c r="W119" s="111" t="s">
        <v>748</v>
      </c>
      <c r="X119" s="25"/>
      <c r="Y119" s="25"/>
      <c r="Z119" s="25"/>
      <c r="AA119" s="25"/>
      <c r="AB119" s="25"/>
      <c r="AC119" s="25"/>
    </row>
    <row r="120" spans="1:29" ht="68.25" customHeight="1" x14ac:dyDescent="0.3">
      <c r="A120" s="22" t="s">
        <v>749</v>
      </c>
      <c r="B120" s="22" t="s">
        <v>750</v>
      </c>
      <c r="C120" s="15">
        <v>44470</v>
      </c>
      <c r="D120" s="15">
        <v>48579</v>
      </c>
      <c r="E120" s="31">
        <v>1</v>
      </c>
      <c r="F120" s="31">
        <v>1</v>
      </c>
      <c r="G120" s="31">
        <v>12</v>
      </c>
      <c r="H120" s="17">
        <v>10</v>
      </c>
      <c r="I120" s="17">
        <v>10</v>
      </c>
      <c r="J120" s="18" t="s">
        <v>695</v>
      </c>
      <c r="K120" s="22" t="s">
        <v>743</v>
      </c>
      <c r="L120" s="18" t="s">
        <v>751</v>
      </c>
      <c r="M120" s="32">
        <v>0.5</v>
      </c>
      <c r="N120" s="32">
        <v>0.5</v>
      </c>
      <c r="O120" s="32"/>
      <c r="P120" s="29">
        <v>1</v>
      </c>
      <c r="Q120" s="52" t="s">
        <v>752</v>
      </c>
      <c r="R120" s="104" t="s">
        <v>753</v>
      </c>
      <c r="S120" s="52" t="s">
        <v>754</v>
      </c>
      <c r="T120" s="105" t="s">
        <v>755</v>
      </c>
      <c r="U120" s="101">
        <v>22.5</v>
      </c>
      <c r="V120" s="113"/>
      <c r="W120" s="111" t="s">
        <v>756</v>
      </c>
      <c r="X120" s="25"/>
      <c r="Y120" s="25"/>
      <c r="Z120" s="25"/>
      <c r="AA120" s="25"/>
      <c r="AB120" s="25"/>
      <c r="AC120" s="25"/>
    </row>
    <row r="121" spans="1:29" ht="63.75" customHeight="1" x14ac:dyDescent="0.3">
      <c r="A121" s="22" t="s">
        <v>757</v>
      </c>
      <c r="B121" s="22" t="s">
        <v>758</v>
      </c>
      <c r="C121" s="15">
        <v>44470</v>
      </c>
      <c r="D121" s="15">
        <v>48579</v>
      </c>
      <c r="E121" s="31">
        <v>1</v>
      </c>
      <c r="F121" s="31">
        <v>1</v>
      </c>
      <c r="G121" s="31">
        <v>12</v>
      </c>
      <c r="H121" s="17">
        <v>10</v>
      </c>
      <c r="I121" s="17">
        <v>10</v>
      </c>
      <c r="J121" s="18" t="s">
        <v>695</v>
      </c>
      <c r="K121" s="22" t="s">
        <v>743</v>
      </c>
      <c r="L121" s="18" t="s">
        <v>114</v>
      </c>
      <c r="M121" s="28">
        <v>1</v>
      </c>
      <c r="N121" s="32"/>
      <c r="O121" s="28">
        <v>1</v>
      </c>
      <c r="P121" s="29">
        <v>1</v>
      </c>
      <c r="Q121" s="52" t="s">
        <v>759</v>
      </c>
      <c r="R121" s="104" t="s">
        <v>760</v>
      </c>
      <c r="S121" s="52" t="s">
        <v>754</v>
      </c>
      <c r="T121" s="103" t="s">
        <v>755</v>
      </c>
      <c r="U121" s="102">
        <v>38.4</v>
      </c>
      <c r="V121" s="102">
        <v>10</v>
      </c>
      <c r="W121" s="111" t="s">
        <v>761</v>
      </c>
      <c r="X121" s="25"/>
      <c r="Y121" s="25"/>
      <c r="Z121" s="25"/>
      <c r="AA121" s="25"/>
      <c r="AB121" s="25"/>
      <c r="AC121" s="25"/>
    </row>
    <row r="122" spans="1:29" ht="69" customHeight="1" x14ac:dyDescent="0.3">
      <c r="A122" s="22" t="s">
        <v>762</v>
      </c>
      <c r="B122" s="23" t="s">
        <v>763</v>
      </c>
      <c r="C122" s="15">
        <v>44470</v>
      </c>
      <c r="D122" s="22" t="s">
        <v>764</v>
      </c>
      <c r="E122" s="31">
        <v>1</v>
      </c>
      <c r="F122" s="31">
        <v>1</v>
      </c>
      <c r="G122" s="31">
        <v>12</v>
      </c>
      <c r="H122" s="17">
        <v>10</v>
      </c>
      <c r="I122" s="17">
        <v>10</v>
      </c>
      <c r="J122" s="18" t="s">
        <v>695</v>
      </c>
      <c r="K122" s="22" t="s">
        <v>743</v>
      </c>
      <c r="L122" s="18" t="s">
        <v>765</v>
      </c>
      <c r="M122" s="28">
        <v>1</v>
      </c>
      <c r="N122" s="32"/>
      <c r="O122" s="28">
        <v>1</v>
      </c>
      <c r="P122" s="29">
        <v>1</v>
      </c>
      <c r="Q122" s="52" t="s">
        <v>766</v>
      </c>
      <c r="R122" s="104" t="s">
        <v>767</v>
      </c>
      <c r="S122" s="52" t="s">
        <v>768</v>
      </c>
      <c r="T122" s="105" t="s">
        <v>768</v>
      </c>
      <c r="U122" s="102"/>
      <c r="V122" s="102">
        <v>10.3</v>
      </c>
      <c r="W122" s="111" t="s">
        <v>769</v>
      </c>
      <c r="X122" s="25"/>
      <c r="Y122" s="25"/>
      <c r="Z122" s="25"/>
      <c r="AA122" s="25"/>
      <c r="AB122" s="25"/>
      <c r="AC122" s="25"/>
    </row>
    <row r="123" spans="1:29" ht="65.25" customHeight="1" x14ac:dyDescent="0.3">
      <c r="A123" s="22" t="s">
        <v>770</v>
      </c>
      <c r="B123" s="22" t="s">
        <v>771</v>
      </c>
      <c r="C123" s="15">
        <v>44470</v>
      </c>
      <c r="D123" s="15">
        <v>48579</v>
      </c>
      <c r="E123" s="22">
        <v>2</v>
      </c>
      <c r="F123" s="22">
        <v>2</v>
      </c>
      <c r="G123" s="22">
        <v>24</v>
      </c>
      <c r="H123" s="17">
        <v>12</v>
      </c>
      <c r="I123" s="27">
        <v>0</v>
      </c>
      <c r="J123" s="18" t="s">
        <v>695</v>
      </c>
      <c r="K123" s="22" t="s">
        <v>772</v>
      </c>
      <c r="L123" s="18" t="s">
        <v>35</v>
      </c>
      <c r="M123" s="28">
        <v>2</v>
      </c>
      <c r="N123" s="28"/>
      <c r="O123" s="28">
        <v>2</v>
      </c>
      <c r="P123" s="29">
        <v>1</v>
      </c>
      <c r="Q123" s="52" t="s">
        <v>773</v>
      </c>
      <c r="R123" s="104"/>
      <c r="S123" s="52" t="s">
        <v>774</v>
      </c>
      <c r="T123" s="103" t="s">
        <v>774</v>
      </c>
      <c r="U123" s="102">
        <v>12</v>
      </c>
      <c r="V123" s="113"/>
      <c r="W123" s="111" t="s">
        <v>775</v>
      </c>
      <c r="X123" s="25"/>
      <c r="Y123" s="25"/>
      <c r="Z123" s="25"/>
      <c r="AA123" s="25"/>
      <c r="AB123" s="25"/>
      <c r="AC123" s="25"/>
    </row>
    <row r="124" spans="1:29" ht="62.25" customHeight="1" x14ac:dyDescent="0.3">
      <c r="A124" s="33" t="s">
        <v>776</v>
      </c>
      <c r="B124" s="22" t="s">
        <v>777</v>
      </c>
      <c r="C124" s="15">
        <v>44470</v>
      </c>
      <c r="D124" s="15">
        <v>48579</v>
      </c>
      <c r="E124" s="22">
        <v>1</v>
      </c>
      <c r="F124" s="22">
        <v>1</v>
      </c>
      <c r="G124" s="22">
        <v>12</v>
      </c>
      <c r="H124" s="17">
        <v>8</v>
      </c>
      <c r="I124" s="27">
        <v>0</v>
      </c>
      <c r="J124" s="18" t="s">
        <v>695</v>
      </c>
      <c r="K124" s="22" t="s">
        <v>772</v>
      </c>
      <c r="L124" s="18" t="s">
        <v>765</v>
      </c>
      <c r="M124" s="32" t="s">
        <v>36</v>
      </c>
      <c r="N124" s="28">
        <v>1</v>
      </c>
      <c r="O124" s="28">
        <v>1</v>
      </c>
      <c r="P124" s="29">
        <v>1</v>
      </c>
      <c r="Q124" s="52"/>
      <c r="R124" s="104" t="s">
        <v>778</v>
      </c>
      <c r="S124" s="52"/>
      <c r="T124" s="105" t="s">
        <v>779</v>
      </c>
      <c r="U124" s="106"/>
      <c r="V124" s="113"/>
      <c r="W124" s="116"/>
      <c r="X124" s="25"/>
      <c r="Y124" s="25"/>
      <c r="Z124" s="25"/>
      <c r="AA124" s="25"/>
      <c r="AB124" s="25"/>
      <c r="AC124" s="25"/>
    </row>
    <row r="125" spans="1:29" ht="96.75" customHeight="1" x14ac:dyDescent="0.3">
      <c r="A125" s="22" t="s">
        <v>780</v>
      </c>
      <c r="B125" s="22" t="s">
        <v>781</v>
      </c>
      <c r="C125" s="15">
        <v>44470</v>
      </c>
      <c r="D125" s="15">
        <v>48579</v>
      </c>
      <c r="E125" s="22">
        <v>1</v>
      </c>
      <c r="F125" s="22">
        <v>1</v>
      </c>
      <c r="G125" s="22">
        <v>12</v>
      </c>
      <c r="H125" s="17">
        <v>5</v>
      </c>
      <c r="I125" s="27">
        <v>0</v>
      </c>
      <c r="J125" s="18" t="s">
        <v>695</v>
      </c>
      <c r="K125" s="22" t="s">
        <v>772</v>
      </c>
      <c r="L125" s="18" t="s">
        <v>765</v>
      </c>
      <c r="M125" s="28">
        <v>2</v>
      </c>
      <c r="N125" s="28"/>
      <c r="O125" s="28">
        <v>2</v>
      </c>
      <c r="P125" s="29">
        <v>2</v>
      </c>
      <c r="Q125" s="52" t="s">
        <v>782</v>
      </c>
      <c r="R125" s="104" t="s">
        <v>783</v>
      </c>
      <c r="S125" s="52"/>
      <c r="T125" s="103" t="s">
        <v>784</v>
      </c>
      <c r="U125" s="102">
        <v>8</v>
      </c>
      <c r="V125" s="113"/>
      <c r="W125" s="116"/>
      <c r="X125" s="25"/>
      <c r="Y125" s="25"/>
      <c r="Z125" s="25"/>
      <c r="AA125" s="25"/>
      <c r="AB125" s="25"/>
      <c r="AC125" s="25"/>
    </row>
    <row r="126" spans="1:29" s="80" customFormat="1" ht="49.5" customHeight="1" x14ac:dyDescent="0.3">
      <c r="A126" s="22" t="s">
        <v>785</v>
      </c>
      <c r="B126" s="22" t="s">
        <v>786</v>
      </c>
      <c r="C126" s="15">
        <v>44743</v>
      </c>
      <c r="D126" s="15">
        <v>48579</v>
      </c>
      <c r="E126" s="16">
        <v>1</v>
      </c>
      <c r="F126" s="16">
        <v>1</v>
      </c>
      <c r="G126" s="16">
        <v>1</v>
      </c>
      <c r="H126" s="17">
        <v>9</v>
      </c>
      <c r="I126" s="17">
        <v>9</v>
      </c>
      <c r="J126" s="18" t="s">
        <v>695</v>
      </c>
      <c r="K126" s="22" t="s">
        <v>787</v>
      </c>
      <c r="L126" s="18" t="s">
        <v>114</v>
      </c>
      <c r="M126" s="19">
        <v>1</v>
      </c>
      <c r="N126" s="19"/>
      <c r="O126" s="19">
        <v>1</v>
      </c>
      <c r="P126" s="24">
        <v>1</v>
      </c>
      <c r="Q126" s="52" t="s">
        <v>788</v>
      </c>
      <c r="R126" s="104" t="s">
        <v>789</v>
      </c>
      <c r="S126" s="52"/>
      <c r="T126" s="105"/>
      <c r="U126" s="102">
        <v>3</v>
      </c>
      <c r="V126" s="113"/>
      <c r="W126" s="111" t="s">
        <v>790</v>
      </c>
      <c r="X126" s="25"/>
      <c r="Y126" s="25"/>
      <c r="Z126" s="25"/>
      <c r="AA126" s="25"/>
      <c r="AB126" s="25"/>
      <c r="AC126" s="25"/>
    </row>
    <row r="127" spans="1:29" s="80" customFormat="1" ht="49.5" customHeight="1" x14ac:dyDescent="0.3">
      <c r="A127" s="22" t="s">
        <v>791</v>
      </c>
      <c r="B127" s="22" t="s">
        <v>792</v>
      </c>
      <c r="C127" s="15">
        <v>44562</v>
      </c>
      <c r="D127" s="15">
        <v>48579</v>
      </c>
      <c r="E127" s="22">
        <v>52</v>
      </c>
      <c r="F127" s="22">
        <v>54</v>
      </c>
      <c r="G127" s="22">
        <v>682</v>
      </c>
      <c r="H127" s="17">
        <v>9</v>
      </c>
      <c r="I127" s="27">
        <v>9</v>
      </c>
      <c r="J127" s="18" t="s">
        <v>695</v>
      </c>
      <c r="K127" s="22" t="s">
        <v>787</v>
      </c>
      <c r="L127" s="18" t="s">
        <v>28</v>
      </c>
      <c r="M127" s="28">
        <v>48</v>
      </c>
      <c r="N127" s="28">
        <v>12</v>
      </c>
      <c r="O127" s="28">
        <v>60</v>
      </c>
      <c r="P127" s="29">
        <v>1.1499999999999999</v>
      </c>
      <c r="Q127" s="52" t="s">
        <v>793</v>
      </c>
      <c r="R127" s="104" t="s">
        <v>794</v>
      </c>
      <c r="S127" s="52" t="s">
        <v>795</v>
      </c>
      <c r="T127" s="103" t="s">
        <v>796</v>
      </c>
      <c r="U127" s="102">
        <v>2</v>
      </c>
      <c r="V127" s="102">
        <v>1</v>
      </c>
      <c r="W127" s="111" t="s">
        <v>797</v>
      </c>
      <c r="X127" s="25"/>
      <c r="Y127" s="25"/>
      <c r="Z127" s="25"/>
      <c r="AA127" s="25"/>
      <c r="AB127" s="25"/>
      <c r="AC127" s="25"/>
    </row>
    <row r="128" spans="1:29" s="80" customFormat="1" ht="69.75" customHeight="1" x14ac:dyDescent="0.3">
      <c r="A128" s="33" t="s">
        <v>798</v>
      </c>
      <c r="B128" s="33" t="s">
        <v>799</v>
      </c>
      <c r="C128" s="15">
        <v>44470</v>
      </c>
      <c r="D128" s="15">
        <v>48579</v>
      </c>
      <c r="E128" s="22">
        <v>33</v>
      </c>
      <c r="F128" s="22">
        <v>33</v>
      </c>
      <c r="G128" s="22">
        <v>368</v>
      </c>
      <c r="H128" s="17">
        <v>3</v>
      </c>
      <c r="I128" s="27">
        <v>3</v>
      </c>
      <c r="J128" s="18" t="s">
        <v>695</v>
      </c>
      <c r="K128" s="18" t="s">
        <v>787</v>
      </c>
      <c r="L128" s="18" t="s">
        <v>114</v>
      </c>
      <c r="M128" s="28">
        <v>33</v>
      </c>
      <c r="N128" s="28">
        <v>13</v>
      </c>
      <c r="O128" s="28">
        <v>46</v>
      </c>
      <c r="P128" s="29">
        <v>1.36</v>
      </c>
      <c r="Q128" s="52" t="s">
        <v>800</v>
      </c>
      <c r="R128" s="104" t="s">
        <v>801</v>
      </c>
      <c r="S128" s="52" t="s">
        <v>802</v>
      </c>
      <c r="T128" s="105" t="s">
        <v>803</v>
      </c>
      <c r="U128" s="101">
        <v>1.9</v>
      </c>
      <c r="V128" s="102">
        <v>5.55</v>
      </c>
      <c r="W128" s="111" t="s">
        <v>804</v>
      </c>
      <c r="X128" s="25"/>
      <c r="Y128" s="25"/>
      <c r="Z128" s="25"/>
      <c r="AA128" s="25"/>
      <c r="AB128" s="25"/>
      <c r="AC128" s="25"/>
    </row>
    <row r="129" spans="1:29" s="80" customFormat="1" ht="91.5" customHeight="1" x14ac:dyDescent="0.3">
      <c r="A129" s="33" t="s">
        <v>805</v>
      </c>
      <c r="B129" s="33" t="s">
        <v>806</v>
      </c>
      <c r="C129" s="15">
        <v>44621</v>
      </c>
      <c r="D129" s="15">
        <v>48579</v>
      </c>
      <c r="E129" s="66">
        <v>1</v>
      </c>
      <c r="F129" s="66">
        <v>1</v>
      </c>
      <c r="G129" s="31">
        <v>1</v>
      </c>
      <c r="H129" s="81">
        <v>11</v>
      </c>
      <c r="I129" s="81">
        <v>11</v>
      </c>
      <c r="J129" s="18" t="s">
        <v>695</v>
      </c>
      <c r="K129" s="18" t="s">
        <v>807</v>
      </c>
      <c r="L129" s="18" t="s">
        <v>114</v>
      </c>
      <c r="M129" s="28">
        <v>1</v>
      </c>
      <c r="N129" s="28"/>
      <c r="O129" s="28">
        <v>1</v>
      </c>
      <c r="P129" s="29">
        <v>1</v>
      </c>
      <c r="Q129" s="52" t="s">
        <v>808</v>
      </c>
      <c r="R129" s="104" t="s">
        <v>809</v>
      </c>
      <c r="S129" s="52" t="s">
        <v>810</v>
      </c>
      <c r="T129" s="103" t="s">
        <v>811</v>
      </c>
      <c r="U129" s="113"/>
      <c r="V129" s="113"/>
      <c r="W129" s="111" t="s">
        <v>812</v>
      </c>
      <c r="X129" s="25"/>
      <c r="Y129" s="25"/>
      <c r="Z129" s="25"/>
      <c r="AA129" s="25"/>
      <c r="AB129" s="25"/>
      <c r="AC129" s="25"/>
    </row>
    <row r="130" spans="1:29" s="80" customFormat="1" ht="75.75" customHeight="1" x14ac:dyDescent="0.3">
      <c r="A130" s="22" t="s">
        <v>813</v>
      </c>
      <c r="B130" s="22" t="s">
        <v>814</v>
      </c>
      <c r="C130" s="15">
        <v>44470</v>
      </c>
      <c r="D130" s="15">
        <v>48579</v>
      </c>
      <c r="E130" s="66">
        <v>2</v>
      </c>
      <c r="F130" s="66">
        <v>2</v>
      </c>
      <c r="G130" s="66">
        <v>23</v>
      </c>
      <c r="H130" s="75">
        <v>15</v>
      </c>
      <c r="I130" s="75"/>
      <c r="J130" s="18" t="s">
        <v>695</v>
      </c>
      <c r="K130" s="22" t="s">
        <v>696</v>
      </c>
      <c r="L130" s="18" t="s">
        <v>114</v>
      </c>
      <c r="M130" s="28">
        <v>21</v>
      </c>
      <c r="N130" s="28"/>
      <c r="O130" s="28">
        <v>21</v>
      </c>
      <c r="P130" s="29">
        <v>10.5</v>
      </c>
      <c r="Q130" s="52" t="s">
        <v>815</v>
      </c>
      <c r="R130" s="104" t="s">
        <v>816</v>
      </c>
      <c r="S130" s="52"/>
      <c r="T130" s="105" t="s">
        <v>817</v>
      </c>
      <c r="U130" s="102">
        <v>8</v>
      </c>
      <c r="V130" s="113"/>
      <c r="W130" s="111" t="s">
        <v>570</v>
      </c>
      <c r="X130" s="25"/>
      <c r="Y130" s="25"/>
      <c r="Z130" s="25"/>
      <c r="AA130" s="25"/>
      <c r="AB130" s="25"/>
      <c r="AC130" s="25"/>
    </row>
    <row r="131" spans="1:29" s="80" customFormat="1" ht="66.75" customHeight="1" x14ac:dyDescent="0.3">
      <c r="A131" s="22" t="s">
        <v>818</v>
      </c>
      <c r="B131" s="22" t="s">
        <v>819</v>
      </c>
      <c r="C131" s="30">
        <v>44562</v>
      </c>
      <c r="D131" s="15">
        <v>48579</v>
      </c>
      <c r="E131" s="66">
        <v>1</v>
      </c>
      <c r="F131" s="66">
        <v>0</v>
      </c>
      <c r="G131" s="66">
        <v>6</v>
      </c>
      <c r="H131" s="45">
        <v>7.5</v>
      </c>
      <c r="I131" s="46"/>
      <c r="J131" s="18" t="s">
        <v>695</v>
      </c>
      <c r="K131" s="22" t="s">
        <v>696</v>
      </c>
      <c r="L131" s="18" t="s">
        <v>114</v>
      </c>
      <c r="M131" s="32">
        <v>0.25</v>
      </c>
      <c r="N131" s="32">
        <v>0.75</v>
      </c>
      <c r="O131" s="32">
        <v>1</v>
      </c>
      <c r="P131" s="29">
        <v>1</v>
      </c>
      <c r="Q131" s="52" t="s">
        <v>820</v>
      </c>
      <c r="R131" s="104" t="s">
        <v>820</v>
      </c>
      <c r="S131" s="52"/>
      <c r="T131" s="103"/>
      <c r="U131" s="101">
        <v>1.5</v>
      </c>
      <c r="V131" s="102">
        <v>1.2</v>
      </c>
      <c r="W131" s="111" t="s">
        <v>821</v>
      </c>
      <c r="X131" s="82"/>
      <c r="Y131" s="82"/>
      <c r="Z131" s="82"/>
      <c r="AA131" s="82"/>
      <c r="AB131" s="82"/>
      <c r="AC131" s="82"/>
    </row>
    <row r="132" spans="1:29" s="80" customFormat="1" ht="49.5" customHeight="1" x14ac:dyDescent="0.3">
      <c r="A132" s="22" t="s">
        <v>822</v>
      </c>
      <c r="B132" s="22" t="s">
        <v>823</v>
      </c>
      <c r="C132" s="15">
        <v>44470</v>
      </c>
      <c r="D132" s="15">
        <v>48579</v>
      </c>
      <c r="E132" s="31">
        <v>1</v>
      </c>
      <c r="F132" s="31">
        <v>1</v>
      </c>
      <c r="G132" s="31">
        <v>12</v>
      </c>
      <c r="H132" s="17">
        <v>10</v>
      </c>
      <c r="I132" s="27"/>
      <c r="J132" s="18" t="s">
        <v>695</v>
      </c>
      <c r="K132" s="22" t="s">
        <v>824</v>
      </c>
      <c r="L132" s="18" t="s">
        <v>35</v>
      </c>
      <c r="M132" s="28">
        <v>1</v>
      </c>
      <c r="N132" s="28"/>
      <c r="O132" s="28">
        <v>1</v>
      </c>
      <c r="P132" s="29">
        <v>1</v>
      </c>
      <c r="Q132" s="52" t="s">
        <v>825</v>
      </c>
      <c r="R132" s="104" t="s">
        <v>826</v>
      </c>
      <c r="S132" s="52" t="s">
        <v>827</v>
      </c>
      <c r="T132" s="105" t="s">
        <v>828</v>
      </c>
      <c r="U132" s="102">
        <v>10.4</v>
      </c>
      <c r="V132" s="102">
        <v>3</v>
      </c>
      <c r="W132" s="111" t="s">
        <v>829</v>
      </c>
      <c r="X132" s="25"/>
      <c r="Y132" s="25"/>
      <c r="Z132" s="25"/>
      <c r="AA132" s="25"/>
      <c r="AB132" s="25"/>
      <c r="AC132" s="25"/>
    </row>
    <row r="133" spans="1:29" s="80" customFormat="1" ht="49.5" customHeight="1" x14ac:dyDescent="0.3">
      <c r="A133" s="33" t="s">
        <v>830</v>
      </c>
      <c r="B133" s="40" t="s">
        <v>831</v>
      </c>
      <c r="C133" s="15">
        <v>44927</v>
      </c>
      <c r="D133" s="15">
        <v>48579</v>
      </c>
      <c r="E133" s="31">
        <v>1</v>
      </c>
      <c r="F133" s="31">
        <v>0</v>
      </c>
      <c r="G133" s="31">
        <v>1</v>
      </c>
      <c r="H133" s="17">
        <v>0</v>
      </c>
      <c r="I133" s="27">
        <v>0</v>
      </c>
      <c r="J133" s="18" t="s">
        <v>695</v>
      </c>
      <c r="K133" s="22" t="s">
        <v>824</v>
      </c>
      <c r="L133" s="18" t="s">
        <v>28</v>
      </c>
      <c r="M133" s="28">
        <v>1</v>
      </c>
      <c r="N133" s="28"/>
      <c r="O133" s="28">
        <v>1</v>
      </c>
      <c r="P133" s="29">
        <v>1</v>
      </c>
      <c r="Q133" s="52" t="s">
        <v>832</v>
      </c>
      <c r="R133" s="104" t="s">
        <v>833</v>
      </c>
      <c r="S133" s="52" t="s">
        <v>834</v>
      </c>
      <c r="T133" s="130" t="s">
        <v>833</v>
      </c>
      <c r="U133" s="113"/>
      <c r="V133" s="113"/>
      <c r="W133" s="116"/>
      <c r="X133" s="25"/>
      <c r="Y133" s="25"/>
      <c r="Z133" s="25"/>
      <c r="AA133" s="25"/>
      <c r="AB133" s="25"/>
      <c r="AC133" s="25"/>
    </row>
    <row r="134" spans="1:29" s="80" customFormat="1" ht="49.5" customHeight="1" x14ac:dyDescent="0.3">
      <c r="A134" s="22" t="s">
        <v>835</v>
      </c>
      <c r="B134" s="22" t="s">
        <v>836</v>
      </c>
      <c r="C134" s="15">
        <v>44470</v>
      </c>
      <c r="D134" s="15">
        <v>48579</v>
      </c>
      <c r="E134" s="138">
        <v>1</v>
      </c>
      <c r="F134" s="31">
        <v>1</v>
      </c>
      <c r="G134" s="31">
        <v>12</v>
      </c>
      <c r="H134" s="17">
        <v>1.5</v>
      </c>
      <c r="I134" s="23"/>
      <c r="J134" s="18" t="s">
        <v>695</v>
      </c>
      <c r="K134" s="22" t="s">
        <v>824</v>
      </c>
      <c r="L134" s="18" t="s">
        <v>35</v>
      </c>
      <c r="M134" s="32">
        <v>0.25</v>
      </c>
      <c r="N134" s="32">
        <v>0.75</v>
      </c>
      <c r="O134" s="32">
        <v>1</v>
      </c>
      <c r="P134" s="56">
        <v>1</v>
      </c>
      <c r="Q134" s="52" t="s">
        <v>837</v>
      </c>
      <c r="R134" s="104" t="s">
        <v>838</v>
      </c>
      <c r="S134" s="52" t="s">
        <v>839</v>
      </c>
      <c r="T134" s="105" t="s">
        <v>840</v>
      </c>
      <c r="U134" s="113"/>
      <c r="V134" s="102">
        <v>2</v>
      </c>
      <c r="W134" s="111" t="s">
        <v>841</v>
      </c>
      <c r="X134" s="25"/>
      <c r="Y134" s="25"/>
      <c r="Z134" s="25"/>
      <c r="AA134" s="25"/>
      <c r="AB134" s="25"/>
      <c r="AC134" s="25"/>
    </row>
    <row r="135" spans="1:29" s="80" customFormat="1" ht="49.5" customHeight="1" x14ac:dyDescent="0.3">
      <c r="A135" s="33" t="s">
        <v>842</v>
      </c>
      <c r="B135" s="22" t="s">
        <v>843</v>
      </c>
      <c r="C135" s="15">
        <v>44470</v>
      </c>
      <c r="D135" s="15">
        <v>48579</v>
      </c>
      <c r="E135" s="66">
        <v>1</v>
      </c>
      <c r="F135" s="66">
        <v>1</v>
      </c>
      <c r="G135" s="66">
        <v>12</v>
      </c>
      <c r="H135" s="47">
        <v>80</v>
      </c>
      <c r="I135" s="83"/>
      <c r="J135" s="18" t="s">
        <v>695</v>
      </c>
      <c r="K135" s="22" t="s">
        <v>696</v>
      </c>
      <c r="L135" s="18" t="s">
        <v>35</v>
      </c>
      <c r="M135" s="28">
        <v>1</v>
      </c>
      <c r="N135" s="28"/>
      <c r="O135" s="28">
        <v>1</v>
      </c>
      <c r="P135" s="29">
        <v>1</v>
      </c>
      <c r="Q135" s="52" t="s">
        <v>844</v>
      </c>
      <c r="R135" s="104"/>
      <c r="S135" s="52" t="s">
        <v>845</v>
      </c>
      <c r="T135" s="103"/>
      <c r="U135" s="102">
        <v>21.6</v>
      </c>
      <c r="V135" s="113"/>
      <c r="W135" s="111" t="s">
        <v>846</v>
      </c>
      <c r="X135" s="25"/>
      <c r="Y135" s="25"/>
      <c r="Z135" s="25"/>
      <c r="AA135" s="25"/>
      <c r="AB135" s="25"/>
      <c r="AC135" s="25"/>
    </row>
    <row r="136" spans="1:29" s="80" customFormat="1" ht="49.5" customHeight="1" x14ac:dyDescent="0.3">
      <c r="A136" s="22" t="s">
        <v>847</v>
      </c>
      <c r="B136" s="22" t="s">
        <v>848</v>
      </c>
      <c r="C136" s="15">
        <v>44927</v>
      </c>
      <c r="D136" s="15">
        <v>48579</v>
      </c>
      <c r="E136" s="22"/>
      <c r="F136" s="22">
        <v>1</v>
      </c>
      <c r="G136" s="22">
        <v>3</v>
      </c>
      <c r="H136" s="47">
        <v>0</v>
      </c>
      <c r="I136" s="66"/>
      <c r="J136" s="18" t="s">
        <v>695</v>
      </c>
      <c r="K136" s="22" t="s">
        <v>787</v>
      </c>
      <c r="L136" s="18" t="s">
        <v>28</v>
      </c>
      <c r="M136" s="32" t="s">
        <v>36</v>
      </c>
      <c r="N136" s="32" t="s">
        <v>36</v>
      </c>
      <c r="O136" s="32" t="s">
        <v>36</v>
      </c>
      <c r="P136" s="32" t="s">
        <v>36</v>
      </c>
      <c r="Q136" s="52" t="s">
        <v>36</v>
      </c>
      <c r="R136" s="104" t="s">
        <v>849</v>
      </c>
      <c r="S136" s="52" t="s">
        <v>36</v>
      </c>
      <c r="T136" s="105" t="s">
        <v>368</v>
      </c>
      <c r="U136" s="106"/>
      <c r="V136" s="106"/>
      <c r="W136" s="116"/>
      <c r="X136" s="25"/>
      <c r="Y136" s="25"/>
      <c r="Z136" s="25"/>
      <c r="AA136" s="25"/>
      <c r="AB136" s="25"/>
      <c r="AC136" s="25"/>
    </row>
    <row r="137" spans="1:29" s="80" customFormat="1" ht="49.5" customHeight="1" x14ac:dyDescent="0.3">
      <c r="A137" s="40" t="s">
        <v>850</v>
      </c>
      <c r="B137" s="18" t="s">
        <v>851</v>
      </c>
      <c r="C137" s="42">
        <v>44835</v>
      </c>
      <c r="D137" s="42">
        <v>48579</v>
      </c>
      <c r="E137" s="84">
        <v>1</v>
      </c>
      <c r="F137" s="84">
        <v>1</v>
      </c>
      <c r="G137" s="63">
        <v>1</v>
      </c>
      <c r="H137" s="77">
        <v>10</v>
      </c>
      <c r="I137" s="77">
        <v>10</v>
      </c>
      <c r="J137" s="18" t="s">
        <v>695</v>
      </c>
      <c r="K137" s="85" t="s">
        <v>696</v>
      </c>
      <c r="L137" s="18" t="s">
        <v>35</v>
      </c>
      <c r="M137" s="32" t="s">
        <v>36</v>
      </c>
      <c r="N137" s="36">
        <v>1</v>
      </c>
      <c r="O137" s="36">
        <v>1</v>
      </c>
      <c r="P137" s="29">
        <v>1</v>
      </c>
      <c r="Q137" s="52" t="s">
        <v>852</v>
      </c>
      <c r="R137" s="104" t="s">
        <v>853</v>
      </c>
      <c r="S137" s="52" t="s">
        <v>854</v>
      </c>
      <c r="T137" s="103" t="s">
        <v>855</v>
      </c>
      <c r="U137" s="106"/>
      <c r="V137" s="102">
        <v>3</v>
      </c>
      <c r="W137" s="111" t="s">
        <v>856</v>
      </c>
      <c r="X137" s="25"/>
      <c r="Y137" s="25"/>
      <c r="Z137" s="25"/>
      <c r="AA137" s="25"/>
      <c r="AB137" s="25"/>
      <c r="AC137" s="25"/>
    </row>
    <row r="138" spans="1:29" s="80" customFormat="1" ht="90" customHeight="1" x14ac:dyDescent="0.3">
      <c r="A138" s="22" t="s">
        <v>857</v>
      </c>
      <c r="B138" s="33" t="s">
        <v>858</v>
      </c>
      <c r="C138" s="30">
        <v>44562</v>
      </c>
      <c r="D138" s="15">
        <v>48579</v>
      </c>
      <c r="E138" s="31">
        <v>1</v>
      </c>
      <c r="F138" s="31">
        <v>1</v>
      </c>
      <c r="G138" s="31">
        <v>1</v>
      </c>
      <c r="H138" s="17">
        <v>50</v>
      </c>
      <c r="I138" s="17">
        <v>50</v>
      </c>
      <c r="J138" s="18" t="s">
        <v>122</v>
      </c>
      <c r="K138" s="18" t="s">
        <v>332</v>
      </c>
      <c r="L138" s="18" t="s">
        <v>35</v>
      </c>
      <c r="M138" s="32" t="s">
        <v>36</v>
      </c>
      <c r="N138" s="32">
        <v>0.6</v>
      </c>
      <c r="O138" s="32">
        <v>0.6</v>
      </c>
      <c r="P138" s="35">
        <v>0.6</v>
      </c>
      <c r="Q138" s="52" t="s">
        <v>859</v>
      </c>
      <c r="R138" s="104" t="s">
        <v>860</v>
      </c>
      <c r="S138" s="52"/>
      <c r="T138" s="105"/>
      <c r="U138" s="106"/>
      <c r="V138" s="113"/>
      <c r="W138" s="111" t="s">
        <v>861</v>
      </c>
      <c r="X138" s="25"/>
      <c r="Y138" s="25"/>
      <c r="Z138" s="25"/>
      <c r="AA138" s="25"/>
      <c r="AB138" s="25"/>
      <c r="AC138" s="25"/>
    </row>
    <row r="139" spans="1:29" s="80" customFormat="1" ht="49.5" customHeight="1" x14ac:dyDescent="0.3">
      <c r="A139" s="22" t="s">
        <v>862</v>
      </c>
      <c r="B139" s="22" t="s">
        <v>863</v>
      </c>
      <c r="C139" s="15">
        <v>44562</v>
      </c>
      <c r="D139" s="15">
        <v>48579</v>
      </c>
      <c r="E139" s="22">
        <v>1</v>
      </c>
      <c r="F139" s="22">
        <v>1</v>
      </c>
      <c r="G139" s="22">
        <v>11</v>
      </c>
      <c r="H139" s="67">
        <v>5</v>
      </c>
      <c r="I139" s="67">
        <v>5</v>
      </c>
      <c r="J139" s="18" t="s">
        <v>864</v>
      </c>
      <c r="K139" s="18" t="s">
        <v>865</v>
      </c>
      <c r="L139" s="18" t="s">
        <v>35</v>
      </c>
      <c r="M139" s="32" t="s">
        <v>36</v>
      </c>
      <c r="N139" s="28">
        <v>1</v>
      </c>
      <c r="O139" s="28">
        <v>1</v>
      </c>
      <c r="P139" s="29">
        <v>1</v>
      </c>
      <c r="Q139" s="52" t="s">
        <v>866</v>
      </c>
      <c r="R139" s="104" t="s">
        <v>867</v>
      </c>
      <c r="S139" s="52" t="s">
        <v>868</v>
      </c>
      <c r="T139" s="105"/>
      <c r="U139" s="101">
        <v>0</v>
      </c>
      <c r="V139" s="101">
        <v>0</v>
      </c>
      <c r="W139" s="111" t="s">
        <v>869</v>
      </c>
      <c r="X139" s="25"/>
      <c r="Y139" s="25"/>
      <c r="Z139" s="25"/>
      <c r="AA139" s="25"/>
      <c r="AB139" s="25"/>
      <c r="AC139" s="25"/>
    </row>
    <row r="140" spans="1:29" s="80" customFormat="1" ht="73.5" customHeight="1" x14ac:dyDescent="0.3">
      <c r="A140" s="22" t="s">
        <v>870</v>
      </c>
      <c r="B140" s="86" t="s">
        <v>871</v>
      </c>
      <c r="C140" s="15">
        <v>44470</v>
      </c>
      <c r="D140" s="15">
        <v>48579</v>
      </c>
      <c r="E140" s="16">
        <v>1</v>
      </c>
      <c r="F140" s="16">
        <v>1</v>
      </c>
      <c r="G140" s="16">
        <v>1</v>
      </c>
      <c r="H140" s="17">
        <v>4.0999999999999996</v>
      </c>
      <c r="I140" s="27">
        <v>4.0999999999999996</v>
      </c>
      <c r="J140" s="18" t="s">
        <v>864</v>
      </c>
      <c r="K140" s="18" t="s">
        <v>865</v>
      </c>
      <c r="L140" s="18" t="s">
        <v>35</v>
      </c>
      <c r="M140" s="19">
        <v>1</v>
      </c>
      <c r="N140" s="19">
        <v>1</v>
      </c>
      <c r="O140" s="19">
        <v>1</v>
      </c>
      <c r="P140" s="24">
        <v>1</v>
      </c>
      <c r="Q140" s="52" t="s">
        <v>872</v>
      </c>
      <c r="R140" s="104" t="s">
        <v>873</v>
      </c>
      <c r="S140" s="52" t="s">
        <v>874</v>
      </c>
      <c r="T140" s="103" t="s">
        <v>875</v>
      </c>
      <c r="U140" s="101">
        <v>1</v>
      </c>
      <c r="V140" s="102">
        <v>3</v>
      </c>
      <c r="W140" s="111" t="s">
        <v>876</v>
      </c>
      <c r="X140" s="25"/>
      <c r="Y140" s="25"/>
      <c r="Z140" s="25"/>
      <c r="AA140" s="25"/>
      <c r="AB140" s="25"/>
      <c r="AC140" s="25"/>
    </row>
    <row r="141" spans="1:29" s="80" customFormat="1" ht="49.5" customHeight="1" x14ac:dyDescent="0.3">
      <c r="A141" s="22" t="s">
        <v>877</v>
      </c>
      <c r="B141" s="22" t="s">
        <v>878</v>
      </c>
      <c r="C141" s="15">
        <v>44470</v>
      </c>
      <c r="D141" s="15">
        <v>48579</v>
      </c>
      <c r="E141" s="22">
        <v>2</v>
      </c>
      <c r="F141" s="22">
        <v>2</v>
      </c>
      <c r="G141" s="22">
        <v>22</v>
      </c>
      <c r="H141" s="17">
        <v>170</v>
      </c>
      <c r="I141" s="27">
        <v>100</v>
      </c>
      <c r="J141" s="18" t="s">
        <v>122</v>
      </c>
      <c r="K141" s="18" t="s">
        <v>332</v>
      </c>
      <c r="L141" s="18" t="s">
        <v>35</v>
      </c>
      <c r="M141" s="32" t="s">
        <v>36</v>
      </c>
      <c r="N141" s="32">
        <v>1.3</v>
      </c>
      <c r="O141" s="32">
        <v>1.3</v>
      </c>
      <c r="P141" s="35">
        <v>0.65</v>
      </c>
      <c r="Q141" s="52" t="s">
        <v>879</v>
      </c>
      <c r="R141" s="104" t="s">
        <v>880</v>
      </c>
      <c r="S141" s="52"/>
      <c r="T141" s="105" t="s">
        <v>881</v>
      </c>
      <c r="U141" s="106"/>
      <c r="V141" s="102">
        <v>110</v>
      </c>
      <c r="W141" s="111" t="s">
        <v>882</v>
      </c>
      <c r="X141" s="25"/>
      <c r="Y141" s="25"/>
      <c r="Z141" s="25"/>
      <c r="AA141" s="25"/>
      <c r="AB141" s="25"/>
      <c r="AC141" s="25"/>
    </row>
    <row r="142" spans="1:29" s="80" customFormat="1" ht="49.5" customHeight="1" x14ac:dyDescent="0.3">
      <c r="A142" s="22" t="s">
        <v>883</v>
      </c>
      <c r="B142" s="22" t="s">
        <v>884</v>
      </c>
      <c r="C142" s="15">
        <v>44470</v>
      </c>
      <c r="D142" s="15">
        <v>48579</v>
      </c>
      <c r="E142" s="22">
        <v>1</v>
      </c>
      <c r="F142" s="22">
        <v>1</v>
      </c>
      <c r="G142" s="22">
        <v>12</v>
      </c>
      <c r="H142" s="17">
        <v>60</v>
      </c>
      <c r="I142" s="27">
        <v>60</v>
      </c>
      <c r="J142" s="18" t="s">
        <v>122</v>
      </c>
      <c r="K142" s="18" t="s">
        <v>332</v>
      </c>
      <c r="L142" s="18" t="s">
        <v>35</v>
      </c>
      <c r="M142" s="32" t="s">
        <v>36</v>
      </c>
      <c r="N142" s="28">
        <v>1</v>
      </c>
      <c r="O142" s="28">
        <v>1</v>
      </c>
      <c r="P142" s="29">
        <v>1</v>
      </c>
      <c r="Q142" s="52" t="s">
        <v>885</v>
      </c>
      <c r="R142" s="104" t="s">
        <v>886</v>
      </c>
      <c r="S142" s="52"/>
      <c r="T142" s="103" t="s">
        <v>887</v>
      </c>
      <c r="U142" s="106"/>
      <c r="V142" s="102">
        <v>65</v>
      </c>
      <c r="W142" s="111" t="s">
        <v>888</v>
      </c>
      <c r="X142" s="25"/>
      <c r="Y142" s="25"/>
      <c r="Z142" s="25"/>
      <c r="AA142" s="25"/>
      <c r="AB142" s="25"/>
      <c r="AC142" s="25"/>
    </row>
    <row r="143" spans="1:29" s="80" customFormat="1" ht="49.5" customHeight="1" x14ac:dyDescent="0.3">
      <c r="A143" s="40" t="s">
        <v>889</v>
      </c>
      <c r="B143" s="40" t="s">
        <v>890</v>
      </c>
      <c r="C143" s="42">
        <v>44461</v>
      </c>
      <c r="D143" s="42">
        <v>48579</v>
      </c>
      <c r="E143" s="43">
        <v>1</v>
      </c>
      <c r="F143" s="43">
        <v>1</v>
      </c>
      <c r="G143" s="43">
        <v>1</v>
      </c>
      <c r="H143" s="44">
        <v>22.5</v>
      </c>
      <c r="I143" s="87"/>
      <c r="J143" s="18" t="s">
        <v>573</v>
      </c>
      <c r="K143" s="18" t="s">
        <v>574</v>
      </c>
      <c r="L143" s="18" t="s">
        <v>35</v>
      </c>
      <c r="M143" s="19">
        <v>1</v>
      </c>
      <c r="N143" s="19"/>
      <c r="O143" s="19">
        <v>1</v>
      </c>
      <c r="P143" s="88">
        <v>1</v>
      </c>
      <c r="Q143" s="52" t="s">
        <v>891</v>
      </c>
      <c r="R143" s="104" t="s">
        <v>892</v>
      </c>
      <c r="S143" s="52" t="s">
        <v>893</v>
      </c>
      <c r="T143" s="105" t="s">
        <v>894</v>
      </c>
      <c r="U143" s="102">
        <v>23</v>
      </c>
      <c r="V143" s="113"/>
      <c r="W143" s="131" t="s">
        <v>895</v>
      </c>
      <c r="X143" s="25"/>
      <c r="Y143" s="25"/>
      <c r="Z143" s="25"/>
      <c r="AA143" s="25"/>
      <c r="AB143" s="25"/>
      <c r="AC143" s="25"/>
    </row>
    <row r="144" spans="1:29" s="80" customFormat="1" ht="49.5" customHeight="1" x14ac:dyDescent="0.3">
      <c r="A144" s="22" t="s">
        <v>896</v>
      </c>
      <c r="B144" s="22" t="s">
        <v>897</v>
      </c>
      <c r="C144" s="15">
        <v>44896</v>
      </c>
      <c r="D144" s="15">
        <v>48579</v>
      </c>
      <c r="E144" s="22">
        <v>1</v>
      </c>
      <c r="F144" s="22">
        <v>0</v>
      </c>
      <c r="G144" s="33">
        <v>6</v>
      </c>
      <c r="H144" s="17">
        <v>50</v>
      </c>
      <c r="I144" s="27">
        <v>50</v>
      </c>
      <c r="J144" s="18" t="s">
        <v>573</v>
      </c>
      <c r="K144" s="18" t="s">
        <v>574</v>
      </c>
      <c r="L144" s="18" t="s">
        <v>35</v>
      </c>
      <c r="M144" s="32">
        <v>0.22</v>
      </c>
      <c r="N144" s="32">
        <v>0.78</v>
      </c>
      <c r="O144" s="28">
        <v>1</v>
      </c>
      <c r="P144" s="24">
        <v>1</v>
      </c>
      <c r="Q144" s="52" t="s">
        <v>898</v>
      </c>
      <c r="R144" s="104" t="s">
        <v>899</v>
      </c>
      <c r="S144" s="52" t="s">
        <v>900</v>
      </c>
      <c r="T144" s="103"/>
      <c r="U144" s="102">
        <v>23</v>
      </c>
      <c r="V144" s="113"/>
      <c r="W144" s="111" t="s">
        <v>901</v>
      </c>
      <c r="X144" s="25"/>
      <c r="Y144" s="25"/>
      <c r="Z144" s="25"/>
      <c r="AA144" s="25"/>
      <c r="AB144" s="25"/>
      <c r="AC144" s="25"/>
    </row>
    <row r="145" spans="1:73" s="80" customFormat="1" ht="27.6" customHeight="1" x14ac:dyDescent="0.3">
      <c r="A145" s="22" t="s">
        <v>902</v>
      </c>
      <c r="B145" s="22" t="s">
        <v>903</v>
      </c>
      <c r="C145" s="15">
        <v>44470</v>
      </c>
      <c r="D145" s="15">
        <v>45657</v>
      </c>
      <c r="E145" s="16">
        <v>0.3</v>
      </c>
      <c r="F145" s="16">
        <v>0.4</v>
      </c>
      <c r="G145" s="16">
        <v>1</v>
      </c>
      <c r="H145" s="17">
        <v>150</v>
      </c>
      <c r="I145" s="27">
        <v>0</v>
      </c>
      <c r="J145" s="18" t="s">
        <v>366</v>
      </c>
      <c r="K145" s="18" t="s">
        <v>503</v>
      </c>
      <c r="L145" s="18" t="s">
        <v>35</v>
      </c>
      <c r="M145" s="32" t="s">
        <v>36</v>
      </c>
      <c r="N145" s="32" t="s">
        <v>36</v>
      </c>
      <c r="O145" s="32" t="s">
        <v>36</v>
      </c>
      <c r="P145" s="32" t="s">
        <v>36</v>
      </c>
      <c r="Q145" s="52" t="s">
        <v>904</v>
      </c>
      <c r="R145" s="104" t="s">
        <v>905</v>
      </c>
      <c r="S145" s="52"/>
      <c r="T145" s="105" t="s">
        <v>906</v>
      </c>
      <c r="U145" s="106"/>
      <c r="V145" s="113"/>
      <c r="W145" s="111" t="s">
        <v>907</v>
      </c>
      <c r="X145" s="25"/>
      <c r="Y145" s="25"/>
      <c r="Z145" s="25"/>
      <c r="AA145" s="25"/>
      <c r="AB145" s="25"/>
      <c r="AC145" s="25"/>
    </row>
    <row r="146" spans="1:73" s="90" customFormat="1" ht="58.2" customHeight="1" thickBot="1" x14ac:dyDescent="0.35">
      <c r="A146" s="22" t="s">
        <v>908</v>
      </c>
      <c r="B146" s="22" t="s">
        <v>909</v>
      </c>
      <c r="C146" s="15">
        <v>44470</v>
      </c>
      <c r="D146" s="15">
        <v>48579</v>
      </c>
      <c r="E146" s="16">
        <v>8.3000000000000004E-2</v>
      </c>
      <c r="F146" s="16">
        <v>8.3000000000000004E-2</v>
      </c>
      <c r="G146" s="16">
        <v>1</v>
      </c>
      <c r="H146" s="17">
        <v>15</v>
      </c>
      <c r="I146" s="23">
        <v>15</v>
      </c>
      <c r="J146" s="89" t="s">
        <v>81</v>
      </c>
      <c r="K146" s="89" t="s">
        <v>82</v>
      </c>
      <c r="L146" s="89" t="s">
        <v>35</v>
      </c>
      <c r="M146" s="19">
        <v>0.04</v>
      </c>
      <c r="N146" s="19">
        <v>0.04</v>
      </c>
      <c r="O146" s="19">
        <v>0.08</v>
      </c>
      <c r="P146" s="24">
        <v>1</v>
      </c>
      <c r="Q146" s="52" t="s">
        <v>910</v>
      </c>
      <c r="R146" s="132" t="s">
        <v>911</v>
      </c>
      <c r="S146" s="52"/>
      <c r="T146" s="133" t="s">
        <v>912</v>
      </c>
      <c r="U146" s="102">
        <v>7.25</v>
      </c>
      <c r="V146" s="102">
        <v>7.75</v>
      </c>
      <c r="W146" s="111" t="s">
        <v>913</v>
      </c>
      <c r="X146" s="25"/>
      <c r="Y146" s="25"/>
      <c r="Z146" s="25"/>
      <c r="AA146" s="25"/>
      <c r="AB146" s="25"/>
      <c r="AC146" s="25"/>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row>
    <row r="147" spans="1:73" s="80" customFormat="1" ht="83.25" customHeight="1" x14ac:dyDescent="0.3">
      <c r="A147" s="22" t="s">
        <v>914</v>
      </c>
      <c r="B147" s="22" t="s">
        <v>915</v>
      </c>
      <c r="C147" s="15">
        <v>44562</v>
      </c>
      <c r="D147" s="15">
        <v>48579</v>
      </c>
      <c r="E147" s="31">
        <v>100</v>
      </c>
      <c r="F147" s="31">
        <v>100</v>
      </c>
      <c r="G147" s="31">
        <v>1100</v>
      </c>
      <c r="H147" s="17">
        <v>53.5</v>
      </c>
      <c r="I147" s="27">
        <v>53.5</v>
      </c>
      <c r="J147" s="18" t="s">
        <v>122</v>
      </c>
      <c r="K147" s="18" t="s">
        <v>332</v>
      </c>
      <c r="L147" s="18" t="s">
        <v>35</v>
      </c>
      <c r="M147" s="32" t="s">
        <v>36</v>
      </c>
      <c r="N147" s="28">
        <v>106</v>
      </c>
      <c r="O147" s="28">
        <v>106</v>
      </c>
      <c r="P147" s="29">
        <v>1.06</v>
      </c>
      <c r="Q147" s="52" t="s">
        <v>916</v>
      </c>
      <c r="R147" s="104" t="s">
        <v>917</v>
      </c>
      <c r="S147" s="52"/>
      <c r="T147" s="103"/>
      <c r="U147" s="106"/>
      <c r="V147" s="102">
        <v>21</v>
      </c>
      <c r="W147" s="111" t="s">
        <v>918</v>
      </c>
      <c r="X147" s="25"/>
      <c r="Y147" s="25"/>
      <c r="Z147" s="25"/>
      <c r="AA147" s="25"/>
      <c r="AB147" s="25"/>
      <c r="AC147" s="25"/>
    </row>
    <row r="148" spans="1:73" s="80" customFormat="1" ht="49.5" customHeight="1" x14ac:dyDescent="0.3">
      <c r="A148" s="22" t="s">
        <v>919</v>
      </c>
      <c r="B148" s="22" t="s">
        <v>920</v>
      </c>
      <c r="C148" s="15">
        <v>44562</v>
      </c>
      <c r="D148" s="15">
        <v>47848</v>
      </c>
      <c r="E148" s="22">
        <v>1</v>
      </c>
      <c r="F148" s="22"/>
      <c r="G148" s="22">
        <v>3</v>
      </c>
      <c r="H148" s="17">
        <v>50</v>
      </c>
      <c r="I148" s="27">
        <v>0</v>
      </c>
      <c r="J148" s="18" t="s">
        <v>245</v>
      </c>
      <c r="K148" s="18" t="s">
        <v>253</v>
      </c>
      <c r="L148" s="18" t="s">
        <v>35</v>
      </c>
      <c r="M148" s="32" t="s">
        <v>36</v>
      </c>
      <c r="N148" s="32">
        <v>0.75</v>
      </c>
      <c r="O148" s="32">
        <v>0.75</v>
      </c>
      <c r="P148" s="35">
        <v>0.75</v>
      </c>
      <c r="Q148" s="52"/>
      <c r="R148" s="134" t="s">
        <v>921</v>
      </c>
      <c r="S148" s="52"/>
      <c r="T148" s="105"/>
      <c r="U148" s="106"/>
      <c r="V148" s="102">
        <v>47</v>
      </c>
      <c r="W148" s="120"/>
      <c r="X148" s="25"/>
      <c r="Y148" s="25"/>
      <c r="Z148" s="25"/>
      <c r="AA148" s="25"/>
      <c r="AB148" s="25"/>
      <c r="AC148" s="25"/>
    </row>
    <row r="149" spans="1:73" s="80" customFormat="1" ht="77.25" customHeight="1" x14ac:dyDescent="0.3">
      <c r="A149" s="53" t="s">
        <v>922</v>
      </c>
      <c r="B149" s="53" t="s">
        <v>923</v>
      </c>
      <c r="C149" s="15">
        <v>44470</v>
      </c>
      <c r="D149" s="15">
        <v>48579</v>
      </c>
      <c r="E149" s="22">
        <v>4</v>
      </c>
      <c r="F149" s="22">
        <v>4</v>
      </c>
      <c r="G149" s="22">
        <v>46</v>
      </c>
      <c r="H149" s="17">
        <v>1</v>
      </c>
      <c r="I149" s="17">
        <v>1</v>
      </c>
      <c r="J149" s="18" t="s">
        <v>216</v>
      </c>
      <c r="K149" s="18" t="s">
        <v>217</v>
      </c>
      <c r="L149" s="18" t="s">
        <v>35</v>
      </c>
      <c r="M149" s="32" t="s">
        <v>36</v>
      </c>
      <c r="N149" s="28">
        <v>4</v>
      </c>
      <c r="O149" s="28">
        <v>4</v>
      </c>
      <c r="P149" s="29">
        <v>1</v>
      </c>
      <c r="Q149" s="52" t="s">
        <v>924</v>
      </c>
      <c r="R149" s="104" t="s">
        <v>925</v>
      </c>
      <c r="S149" s="52" t="s">
        <v>926</v>
      </c>
      <c r="T149" s="103" t="s">
        <v>927</v>
      </c>
      <c r="U149" s="124">
        <v>0.45</v>
      </c>
      <c r="V149" s="124">
        <v>0.45</v>
      </c>
      <c r="W149" s="116"/>
      <c r="X149" s="25"/>
      <c r="Y149" s="25"/>
      <c r="Z149" s="25"/>
      <c r="AA149" s="25"/>
      <c r="AB149" s="25"/>
      <c r="AC149" s="25"/>
    </row>
    <row r="150" spans="1:73" s="80" customFormat="1" ht="21.75" customHeight="1" x14ac:dyDescent="0.3">
      <c r="A150" s="91" t="s">
        <v>928</v>
      </c>
      <c r="B150" s="92" t="s">
        <v>929</v>
      </c>
      <c r="C150" s="15">
        <v>44562</v>
      </c>
      <c r="D150" s="15">
        <v>48579</v>
      </c>
      <c r="E150" s="93">
        <v>1</v>
      </c>
      <c r="F150" s="93">
        <v>1</v>
      </c>
      <c r="G150" s="93">
        <v>1</v>
      </c>
      <c r="H150" s="47">
        <v>33</v>
      </c>
      <c r="I150" s="47">
        <v>33</v>
      </c>
      <c r="J150" s="18" t="s">
        <v>122</v>
      </c>
      <c r="K150" s="18" t="s">
        <v>332</v>
      </c>
      <c r="L150" s="18" t="s">
        <v>35</v>
      </c>
      <c r="M150" s="32" t="s">
        <v>36</v>
      </c>
      <c r="N150" s="28">
        <v>1</v>
      </c>
      <c r="O150" s="28">
        <v>1</v>
      </c>
      <c r="P150" s="29">
        <v>1</v>
      </c>
      <c r="Q150" s="52" t="s">
        <v>930</v>
      </c>
      <c r="R150" s="104" t="s">
        <v>931</v>
      </c>
      <c r="S150" s="52"/>
      <c r="T150" s="105" t="s">
        <v>932</v>
      </c>
      <c r="U150" s="135"/>
      <c r="V150" s="108">
        <v>12.5</v>
      </c>
      <c r="W150" s="111" t="s">
        <v>933</v>
      </c>
      <c r="X150" s="82"/>
      <c r="Y150" s="82"/>
      <c r="Z150" s="82"/>
      <c r="AA150" s="82"/>
      <c r="AB150" s="82"/>
      <c r="AC150" s="82"/>
    </row>
    <row r="151" spans="1:73" s="80" customFormat="1" ht="35.25" customHeight="1" x14ac:dyDescent="0.3">
      <c r="A151" s="92" t="s">
        <v>934</v>
      </c>
      <c r="B151" s="92" t="s">
        <v>935</v>
      </c>
      <c r="C151" s="15">
        <v>44562</v>
      </c>
      <c r="D151" s="15">
        <v>48579</v>
      </c>
      <c r="E151" s="93">
        <v>1</v>
      </c>
      <c r="F151" s="93">
        <v>1</v>
      </c>
      <c r="G151" s="93">
        <v>12</v>
      </c>
      <c r="H151" s="47">
        <v>22</v>
      </c>
      <c r="I151" s="47">
        <v>22</v>
      </c>
      <c r="J151" s="18" t="s">
        <v>122</v>
      </c>
      <c r="K151" s="18" t="s">
        <v>332</v>
      </c>
      <c r="L151" s="18" t="s">
        <v>35</v>
      </c>
      <c r="M151" s="32" t="s">
        <v>36</v>
      </c>
      <c r="N151" s="32"/>
      <c r="O151" s="28">
        <v>1</v>
      </c>
      <c r="P151" s="29">
        <v>1</v>
      </c>
      <c r="Q151" s="52" t="s">
        <v>936</v>
      </c>
      <c r="R151" s="104" t="s">
        <v>937</v>
      </c>
      <c r="S151" s="52"/>
      <c r="T151" s="103" t="s">
        <v>938</v>
      </c>
      <c r="U151" s="135"/>
      <c r="V151" s="108">
        <v>12</v>
      </c>
      <c r="W151" s="111" t="s">
        <v>933</v>
      </c>
      <c r="X151" s="82"/>
      <c r="Y151" s="82"/>
      <c r="Z151" s="82"/>
      <c r="AA151" s="82"/>
      <c r="AB151" s="82"/>
      <c r="AC151" s="82"/>
    </row>
    <row r="152" spans="1:73" ht="35.25" customHeight="1" x14ac:dyDescent="0.3">
      <c r="A152" s="82"/>
      <c r="B152" s="82"/>
      <c r="C152" s="94"/>
      <c r="D152" s="94"/>
      <c r="E152" s="82"/>
      <c r="F152" s="82"/>
      <c r="G152" s="82"/>
      <c r="H152" s="95"/>
      <c r="I152" s="95"/>
      <c r="J152" s="82"/>
      <c r="K152" s="82"/>
      <c r="L152" s="82"/>
      <c r="M152" s="82"/>
      <c r="N152" s="82"/>
      <c r="O152" s="82"/>
      <c r="P152" s="82"/>
      <c r="Q152" s="82"/>
      <c r="R152" s="82"/>
      <c r="S152" s="82"/>
      <c r="T152" s="82"/>
      <c r="U152" s="82"/>
      <c r="V152" s="82"/>
      <c r="W152" s="82"/>
      <c r="X152" s="82"/>
      <c r="Y152" s="82"/>
      <c r="Z152" s="82"/>
      <c r="AA152" s="82"/>
      <c r="AB152" s="82"/>
      <c r="AC152" s="82"/>
    </row>
    <row r="153" spans="1:73" ht="35.25" customHeight="1" x14ac:dyDescent="0.3">
      <c r="A153" s="82"/>
      <c r="B153" s="82"/>
      <c r="C153" s="94"/>
      <c r="D153" s="94"/>
      <c r="E153" s="82"/>
      <c r="F153" s="82"/>
      <c r="G153" s="82"/>
      <c r="H153" s="96"/>
      <c r="I153" s="96"/>
      <c r="J153" s="82"/>
      <c r="K153" s="82"/>
      <c r="L153" s="82"/>
      <c r="M153" s="82"/>
      <c r="N153" s="82"/>
      <c r="O153" s="82"/>
      <c r="P153" s="82"/>
      <c r="Q153" s="82"/>
      <c r="R153" s="82"/>
      <c r="S153" s="82"/>
      <c r="T153" s="82"/>
      <c r="U153" s="82"/>
      <c r="V153" s="82"/>
      <c r="W153" s="82"/>
      <c r="X153" s="82"/>
      <c r="Y153" s="82"/>
      <c r="Z153" s="82"/>
      <c r="AA153" s="82"/>
      <c r="AB153" s="82"/>
      <c r="AC153" s="82"/>
    </row>
    <row r="154" spans="1:73" ht="35.25" customHeight="1" x14ac:dyDescent="0.3">
      <c r="A154" s="82"/>
      <c r="B154" s="82"/>
      <c r="C154" s="94"/>
      <c r="D154" s="94"/>
      <c r="E154" s="82"/>
      <c r="F154" s="82"/>
      <c r="G154" s="82"/>
      <c r="H154" s="96"/>
      <c r="I154" s="96"/>
      <c r="J154" s="82"/>
      <c r="K154" s="82"/>
      <c r="L154" s="82"/>
      <c r="M154" s="82"/>
      <c r="N154" s="82"/>
      <c r="O154" s="82"/>
      <c r="P154" s="82"/>
      <c r="Q154" s="82"/>
      <c r="R154" s="82"/>
      <c r="S154" s="82"/>
      <c r="T154" s="82"/>
      <c r="U154" s="82"/>
      <c r="V154" s="82"/>
      <c r="W154" s="82"/>
      <c r="X154" s="82"/>
      <c r="Y154" s="82"/>
      <c r="Z154" s="82"/>
      <c r="AA154" s="82"/>
      <c r="AB154" s="82"/>
      <c r="AC154" s="82"/>
    </row>
    <row r="155" spans="1:73" ht="35.25" customHeight="1" x14ac:dyDescent="0.3">
      <c r="A155" s="82"/>
      <c r="B155" s="82"/>
      <c r="C155" s="94"/>
      <c r="D155" s="94"/>
      <c r="E155" s="82"/>
      <c r="F155" s="82"/>
      <c r="G155" s="82"/>
      <c r="H155" s="96"/>
      <c r="I155" s="96"/>
      <c r="J155" s="82"/>
      <c r="K155" s="82"/>
      <c r="L155" s="82"/>
      <c r="M155" s="82"/>
      <c r="N155" s="82"/>
      <c r="O155" s="82"/>
      <c r="P155" s="82"/>
      <c r="Q155" s="82"/>
      <c r="R155" s="82"/>
      <c r="S155" s="82"/>
      <c r="T155" s="82"/>
      <c r="U155" s="82"/>
      <c r="V155" s="82"/>
      <c r="W155" s="82"/>
      <c r="X155" s="82"/>
      <c r="Y155" s="82"/>
      <c r="Z155" s="82"/>
      <c r="AA155" s="82"/>
      <c r="AB155" s="82"/>
      <c r="AC155" s="82"/>
    </row>
    <row r="156" spans="1:73" ht="35.25" customHeight="1" x14ac:dyDescent="0.3">
      <c r="A156" s="82"/>
      <c r="B156" s="82"/>
      <c r="C156" s="94"/>
      <c r="D156" s="94"/>
      <c r="E156" s="82"/>
      <c r="F156" s="82"/>
      <c r="G156" s="82"/>
      <c r="H156" s="96"/>
      <c r="I156" s="96"/>
      <c r="J156" s="82"/>
      <c r="K156" s="82"/>
      <c r="L156" s="82"/>
      <c r="M156" s="82"/>
      <c r="N156" s="82"/>
      <c r="O156" s="82"/>
      <c r="P156" s="82"/>
      <c r="Q156" s="82"/>
      <c r="R156" s="82"/>
      <c r="S156" s="82"/>
      <c r="T156" s="82"/>
      <c r="U156" s="82"/>
      <c r="V156" s="82"/>
      <c r="W156" s="82"/>
      <c r="X156" s="82"/>
      <c r="Y156" s="82"/>
      <c r="Z156" s="82"/>
      <c r="AA156" s="82"/>
      <c r="AB156" s="82"/>
      <c r="AC156" s="82"/>
    </row>
    <row r="157" spans="1:73" ht="35.25" customHeight="1" x14ac:dyDescent="0.3">
      <c r="A157" s="82"/>
      <c r="B157" s="82"/>
      <c r="C157" s="94"/>
      <c r="D157" s="94"/>
      <c r="E157" s="82"/>
      <c r="F157" s="82"/>
      <c r="G157" s="82"/>
      <c r="H157" s="96"/>
      <c r="I157" s="96"/>
      <c r="J157" s="82"/>
      <c r="K157" s="82"/>
      <c r="L157" s="82"/>
      <c r="M157" s="82"/>
      <c r="N157" s="82"/>
      <c r="O157" s="82"/>
      <c r="P157" s="82"/>
      <c r="Q157" s="82"/>
      <c r="R157" s="82"/>
      <c r="S157" s="82"/>
      <c r="T157" s="82"/>
      <c r="U157" s="82"/>
      <c r="V157" s="82"/>
      <c r="W157" s="82"/>
      <c r="X157" s="82"/>
      <c r="Y157" s="82"/>
      <c r="Z157" s="82"/>
      <c r="AA157" s="82"/>
      <c r="AB157" s="82"/>
      <c r="AC157" s="82"/>
    </row>
    <row r="158" spans="1:73" ht="35.25" customHeight="1" x14ac:dyDescent="0.3">
      <c r="A158" s="82"/>
      <c r="B158" s="82"/>
      <c r="C158" s="94"/>
      <c r="D158" s="94"/>
      <c r="E158" s="82"/>
      <c r="F158" s="82"/>
      <c r="G158" s="82"/>
      <c r="H158" s="96"/>
      <c r="I158" s="96"/>
      <c r="J158" s="82"/>
      <c r="K158" s="82"/>
      <c r="L158" s="82"/>
      <c r="M158" s="82"/>
      <c r="N158" s="82"/>
      <c r="O158" s="82"/>
      <c r="P158" s="82"/>
      <c r="Q158" s="82"/>
      <c r="R158" s="82"/>
      <c r="S158" s="82"/>
      <c r="T158" s="82"/>
      <c r="U158" s="82"/>
      <c r="V158" s="82"/>
      <c r="W158" s="82"/>
      <c r="X158" s="82"/>
      <c r="Y158" s="82"/>
      <c r="Z158" s="82"/>
      <c r="AA158" s="82"/>
      <c r="AB158" s="82"/>
      <c r="AC158" s="82"/>
    </row>
    <row r="159" spans="1:73" ht="35.25" customHeight="1" x14ac:dyDescent="0.3">
      <c r="A159" s="82"/>
      <c r="B159" s="82"/>
      <c r="C159" s="94"/>
      <c r="D159" s="94"/>
      <c r="E159" s="82"/>
      <c r="F159" s="82"/>
      <c r="G159" s="82"/>
      <c r="H159" s="96"/>
      <c r="I159" s="96"/>
      <c r="J159" s="82"/>
      <c r="K159" s="82"/>
      <c r="L159" s="82"/>
      <c r="M159" s="82"/>
      <c r="N159" s="82"/>
      <c r="O159" s="82"/>
      <c r="P159" s="82"/>
      <c r="Q159" s="82"/>
      <c r="R159" s="82"/>
      <c r="S159" s="82"/>
      <c r="T159" s="82"/>
      <c r="U159" s="82"/>
      <c r="V159" s="82"/>
      <c r="W159" s="82"/>
      <c r="X159" s="82"/>
      <c r="Y159" s="82"/>
      <c r="Z159" s="82"/>
      <c r="AA159" s="82"/>
      <c r="AB159" s="82"/>
      <c r="AC159" s="82"/>
    </row>
    <row r="160" spans="1:73" ht="35.25" customHeight="1" x14ac:dyDescent="0.3">
      <c r="A160" s="82"/>
      <c r="B160" s="82"/>
      <c r="C160" s="94"/>
      <c r="D160" s="94"/>
      <c r="E160" s="82"/>
      <c r="F160" s="82"/>
      <c r="G160" s="82"/>
      <c r="H160" s="96"/>
      <c r="I160" s="96"/>
      <c r="J160" s="82"/>
      <c r="K160" s="82"/>
      <c r="L160" s="82"/>
      <c r="M160" s="82"/>
      <c r="N160" s="82"/>
      <c r="O160" s="82"/>
      <c r="P160" s="82"/>
      <c r="Q160" s="82"/>
      <c r="R160" s="82"/>
      <c r="S160" s="82"/>
      <c r="T160" s="82"/>
      <c r="U160" s="82"/>
      <c r="V160" s="82"/>
      <c r="W160" s="82"/>
      <c r="X160" s="82"/>
      <c r="Y160" s="82"/>
      <c r="Z160" s="82"/>
      <c r="AA160" s="82"/>
      <c r="AB160" s="82"/>
      <c r="AC160" s="82"/>
    </row>
    <row r="161" spans="1:29" ht="35.25" customHeight="1" x14ac:dyDescent="0.3">
      <c r="A161" s="82"/>
      <c r="B161" s="82"/>
      <c r="C161" s="94"/>
      <c r="D161" s="94"/>
      <c r="E161" s="82"/>
      <c r="F161" s="82"/>
      <c r="G161" s="82"/>
      <c r="H161" s="96"/>
      <c r="I161" s="96"/>
      <c r="J161" s="82"/>
      <c r="K161" s="82"/>
      <c r="L161" s="82"/>
      <c r="M161" s="82"/>
      <c r="N161" s="82"/>
      <c r="O161" s="82"/>
      <c r="P161" s="82"/>
      <c r="Q161" s="82"/>
      <c r="R161" s="82"/>
      <c r="S161" s="82"/>
      <c r="T161" s="82"/>
      <c r="U161" s="82"/>
      <c r="V161" s="82"/>
      <c r="W161" s="82"/>
      <c r="X161" s="82"/>
      <c r="Y161" s="82"/>
      <c r="Z161" s="82"/>
      <c r="AA161" s="82"/>
      <c r="AB161" s="82"/>
      <c r="AC161" s="82"/>
    </row>
    <row r="162" spans="1:29" ht="35.25" customHeight="1" x14ac:dyDescent="0.3">
      <c r="A162" s="82"/>
      <c r="B162" s="82"/>
      <c r="C162" s="94"/>
      <c r="D162" s="94"/>
      <c r="E162" s="82"/>
      <c r="F162" s="82"/>
      <c r="G162" s="82"/>
      <c r="H162" s="96"/>
      <c r="I162" s="96"/>
      <c r="J162" s="82"/>
      <c r="K162" s="82"/>
      <c r="L162" s="82"/>
      <c r="M162" s="82"/>
      <c r="N162" s="82"/>
      <c r="O162" s="82"/>
      <c r="P162" s="82"/>
      <c r="Q162" s="82"/>
      <c r="R162" s="82"/>
      <c r="S162" s="82"/>
      <c r="T162" s="82"/>
      <c r="U162" s="82"/>
      <c r="V162" s="82"/>
      <c r="W162" s="82"/>
      <c r="X162" s="82"/>
      <c r="Y162" s="82"/>
      <c r="Z162" s="82"/>
      <c r="AA162" s="82"/>
      <c r="AB162" s="82"/>
      <c r="AC162" s="82"/>
    </row>
    <row r="163" spans="1:29" ht="35.25" customHeight="1" x14ac:dyDescent="0.3">
      <c r="A163" s="82"/>
      <c r="B163" s="82"/>
      <c r="C163" s="94"/>
      <c r="D163" s="94"/>
      <c r="E163" s="82"/>
      <c r="F163" s="82"/>
      <c r="G163" s="82"/>
      <c r="H163" s="96"/>
      <c r="I163" s="96"/>
      <c r="J163" s="82"/>
      <c r="K163" s="82"/>
      <c r="L163" s="82"/>
      <c r="M163" s="82"/>
      <c r="N163" s="82"/>
      <c r="O163" s="82"/>
      <c r="P163" s="82"/>
      <c r="Q163" s="82"/>
      <c r="R163" s="82"/>
      <c r="S163" s="82"/>
      <c r="T163" s="82"/>
      <c r="U163" s="82"/>
      <c r="V163" s="82"/>
      <c r="W163" s="82"/>
      <c r="X163" s="82"/>
      <c r="Y163" s="82"/>
      <c r="Z163" s="82"/>
      <c r="AA163" s="82"/>
      <c r="AB163" s="82"/>
      <c r="AC163" s="82"/>
    </row>
    <row r="164" spans="1:29" ht="35.25" customHeight="1" x14ac:dyDescent="0.3">
      <c r="A164" s="82"/>
      <c r="B164" s="82"/>
      <c r="C164" s="94"/>
      <c r="D164" s="94"/>
      <c r="E164" s="82"/>
      <c r="F164" s="82"/>
      <c r="G164" s="82"/>
      <c r="H164" s="96"/>
      <c r="I164" s="96"/>
      <c r="J164" s="82"/>
      <c r="K164" s="82"/>
      <c r="L164" s="82"/>
      <c r="M164" s="82"/>
      <c r="N164" s="82"/>
      <c r="O164" s="82"/>
      <c r="P164" s="82"/>
      <c r="Q164" s="82"/>
      <c r="R164" s="82"/>
      <c r="S164" s="82"/>
      <c r="T164" s="82"/>
      <c r="U164" s="82"/>
      <c r="V164" s="82"/>
      <c r="W164" s="82"/>
      <c r="X164" s="82"/>
      <c r="Y164" s="82"/>
      <c r="Z164" s="82"/>
      <c r="AA164" s="82"/>
      <c r="AB164" s="82"/>
      <c r="AC164" s="82"/>
    </row>
    <row r="165" spans="1:29" ht="35.25" customHeight="1" x14ac:dyDescent="0.3">
      <c r="A165" s="82"/>
      <c r="B165" s="82"/>
      <c r="C165" s="94"/>
      <c r="D165" s="94"/>
      <c r="E165" s="82"/>
      <c r="F165" s="82"/>
      <c r="G165" s="82"/>
      <c r="H165" s="96"/>
      <c r="I165" s="96"/>
      <c r="J165" s="82"/>
      <c r="K165" s="82"/>
      <c r="L165" s="82"/>
      <c r="M165" s="82"/>
      <c r="N165" s="82"/>
      <c r="O165" s="82"/>
      <c r="P165" s="82"/>
      <c r="Q165" s="82"/>
      <c r="R165" s="82"/>
      <c r="S165" s="82"/>
      <c r="T165" s="82"/>
      <c r="U165" s="82"/>
      <c r="V165" s="82"/>
      <c r="W165" s="82"/>
      <c r="X165" s="82"/>
      <c r="Y165" s="82"/>
      <c r="Z165" s="82"/>
      <c r="AA165" s="82"/>
      <c r="AB165" s="82"/>
      <c r="AC165" s="82"/>
    </row>
    <row r="166" spans="1:29" ht="35.25" customHeight="1" x14ac:dyDescent="0.3">
      <c r="A166" s="82"/>
      <c r="B166" s="82"/>
      <c r="C166" s="94"/>
      <c r="D166" s="94"/>
      <c r="E166" s="82"/>
      <c r="F166" s="82"/>
      <c r="G166" s="82"/>
      <c r="H166" s="96"/>
      <c r="I166" s="96"/>
      <c r="J166" s="82"/>
      <c r="K166" s="82"/>
      <c r="L166" s="82"/>
      <c r="M166" s="82"/>
      <c r="N166" s="82"/>
      <c r="O166" s="82"/>
      <c r="P166" s="82"/>
      <c r="Q166" s="82"/>
      <c r="R166" s="82"/>
      <c r="S166" s="82"/>
      <c r="T166" s="82"/>
      <c r="U166" s="82"/>
      <c r="V166" s="82"/>
      <c r="W166" s="82"/>
      <c r="X166" s="82"/>
      <c r="Y166" s="82"/>
      <c r="Z166" s="82"/>
      <c r="AA166" s="82"/>
      <c r="AB166" s="82"/>
      <c r="AC166" s="82"/>
    </row>
    <row r="167" spans="1:29" ht="35.25" customHeight="1" x14ac:dyDescent="0.3">
      <c r="A167" s="82"/>
      <c r="B167" s="82"/>
      <c r="C167" s="94"/>
      <c r="D167" s="94"/>
      <c r="E167" s="82"/>
      <c r="F167" s="82"/>
      <c r="G167" s="82"/>
      <c r="H167" s="96"/>
      <c r="I167" s="96"/>
      <c r="J167" s="82"/>
      <c r="K167" s="82"/>
      <c r="L167" s="82"/>
      <c r="M167" s="82"/>
      <c r="N167" s="82"/>
      <c r="O167" s="82"/>
      <c r="P167" s="82"/>
      <c r="Q167" s="82"/>
      <c r="R167" s="82"/>
      <c r="S167" s="82"/>
      <c r="T167" s="82"/>
      <c r="U167" s="82"/>
      <c r="V167" s="82"/>
      <c r="W167" s="82"/>
      <c r="X167" s="82"/>
      <c r="Y167" s="82"/>
      <c r="Z167" s="82"/>
      <c r="AA167" s="82"/>
      <c r="AB167" s="82"/>
      <c r="AC167" s="82"/>
    </row>
    <row r="168" spans="1:29" ht="35.25" customHeight="1" x14ac:dyDescent="0.3">
      <c r="A168" s="82"/>
      <c r="B168" s="82"/>
      <c r="C168" s="94"/>
      <c r="D168" s="94"/>
      <c r="E168" s="82"/>
      <c r="F168" s="82"/>
      <c r="G168" s="82"/>
      <c r="H168" s="96"/>
      <c r="I168" s="96"/>
      <c r="J168" s="82"/>
      <c r="K168" s="82"/>
      <c r="L168" s="82"/>
      <c r="M168" s="82"/>
      <c r="N168" s="82"/>
      <c r="O168" s="82"/>
      <c r="P168" s="82"/>
      <c r="Q168" s="82"/>
      <c r="R168" s="82"/>
      <c r="S168" s="82"/>
      <c r="T168" s="82"/>
      <c r="U168" s="82"/>
      <c r="V168" s="82"/>
      <c r="W168" s="82"/>
      <c r="X168" s="82"/>
      <c r="Y168" s="82"/>
      <c r="Z168" s="82"/>
      <c r="AA168" s="82"/>
      <c r="AB168" s="82"/>
      <c r="AC168" s="82"/>
    </row>
    <row r="169" spans="1:29" ht="35.25" customHeight="1" x14ac:dyDescent="0.3">
      <c r="A169" s="82"/>
      <c r="B169" s="82"/>
      <c r="C169" s="94"/>
      <c r="D169" s="94"/>
      <c r="E169" s="82"/>
      <c r="F169" s="82"/>
      <c r="G169" s="82"/>
      <c r="H169" s="96"/>
      <c r="I169" s="96"/>
      <c r="J169" s="82"/>
      <c r="K169" s="82"/>
      <c r="L169" s="82"/>
      <c r="M169" s="82"/>
      <c r="N169" s="82"/>
      <c r="O169" s="82"/>
      <c r="P169" s="82"/>
      <c r="Q169" s="82"/>
      <c r="R169" s="82"/>
      <c r="S169" s="82"/>
      <c r="T169" s="82"/>
      <c r="U169" s="82"/>
      <c r="V169" s="82"/>
      <c r="W169" s="82"/>
      <c r="X169" s="82"/>
      <c r="Y169" s="82"/>
      <c r="Z169" s="82"/>
      <c r="AA169" s="82"/>
      <c r="AB169" s="82"/>
      <c r="AC169" s="82"/>
    </row>
    <row r="170" spans="1:29" ht="35.25" customHeight="1" x14ac:dyDescent="0.3">
      <c r="A170" s="82"/>
      <c r="B170" s="82"/>
      <c r="C170" s="94"/>
      <c r="D170" s="94"/>
      <c r="E170" s="82"/>
      <c r="F170" s="82"/>
      <c r="G170" s="82"/>
      <c r="H170" s="96"/>
      <c r="I170" s="96"/>
      <c r="J170" s="82"/>
      <c r="K170" s="82"/>
      <c r="L170" s="82"/>
      <c r="M170" s="82"/>
      <c r="N170" s="82"/>
      <c r="O170" s="82"/>
      <c r="P170" s="82"/>
      <c r="Q170" s="82"/>
      <c r="R170" s="82"/>
      <c r="S170" s="82"/>
      <c r="T170" s="82"/>
      <c r="U170" s="82"/>
      <c r="V170" s="82"/>
      <c r="W170" s="82"/>
      <c r="X170" s="82"/>
      <c r="Y170" s="82"/>
      <c r="Z170" s="82"/>
      <c r="AA170" s="82"/>
      <c r="AB170" s="82"/>
      <c r="AC170" s="82"/>
    </row>
    <row r="171" spans="1:29" ht="12.75" customHeight="1" x14ac:dyDescent="0.3">
      <c r="A171" s="82"/>
      <c r="B171" s="82"/>
      <c r="C171" s="94"/>
      <c r="D171" s="94"/>
      <c r="E171" s="82"/>
      <c r="F171" s="82"/>
      <c r="G171" s="82"/>
      <c r="H171" s="96"/>
      <c r="I171" s="96"/>
      <c r="J171" s="82"/>
      <c r="K171" s="82"/>
      <c r="L171" s="82"/>
      <c r="M171" s="82"/>
      <c r="N171" s="82"/>
      <c r="O171" s="82"/>
      <c r="P171" s="82"/>
      <c r="Q171" s="82"/>
      <c r="R171" s="82"/>
      <c r="S171" s="82"/>
      <c r="T171" s="82"/>
      <c r="U171" s="82"/>
      <c r="V171" s="82"/>
      <c r="W171" s="82"/>
      <c r="X171" s="82"/>
      <c r="Y171" s="82"/>
      <c r="Z171" s="82"/>
      <c r="AA171" s="82"/>
      <c r="AB171" s="82"/>
      <c r="AC171" s="82"/>
    </row>
    <row r="172" spans="1:29" ht="12.75" customHeight="1" x14ac:dyDescent="0.3">
      <c r="A172" s="82"/>
      <c r="B172" s="82"/>
      <c r="C172" s="94"/>
      <c r="D172" s="94"/>
      <c r="E172" s="82"/>
      <c r="F172" s="82"/>
      <c r="G172" s="82"/>
      <c r="H172" s="97"/>
      <c r="I172" s="97"/>
      <c r="J172" s="82"/>
      <c r="K172" s="82"/>
      <c r="L172" s="82"/>
      <c r="M172" s="82"/>
      <c r="N172" s="82"/>
      <c r="O172" s="82"/>
      <c r="P172" s="82"/>
      <c r="Q172" s="82"/>
      <c r="R172" s="82"/>
      <c r="S172" s="82"/>
      <c r="T172" s="82"/>
      <c r="U172" s="82"/>
      <c r="V172" s="82"/>
      <c r="W172" s="82"/>
      <c r="X172" s="82"/>
      <c r="Y172" s="82"/>
      <c r="Z172" s="82"/>
      <c r="AA172" s="82"/>
      <c r="AB172" s="82"/>
      <c r="AC172" s="82"/>
    </row>
    <row r="173" spans="1:29" ht="12.75" customHeight="1" x14ac:dyDescent="0.3">
      <c r="A173" s="82"/>
      <c r="B173" s="82"/>
      <c r="C173" s="94"/>
      <c r="D173" s="94"/>
      <c r="E173" s="82"/>
      <c r="F173" s="82"/>
      <c r="G173" s="82"/>
      <c r="H173" s="97"/>
      <c r="I173" s="97"/>
      <c r="J173" s="82"/>
      <c r="K173" s="82"/>
      <c r="L173" s="82"/>
      <c r="M173" s="82"/>
      <c r="N173" s="82"/>
      <c r="O173" s="82"/>
      <c r="P173" s="82"/>
      <c r="Q173" s="82"/>
      <c r="R173" s="82"/>
      <c r="S173" s="82"/>
      <c r="T173" s="82"/>
      <c r="U173" s="82"/>
      <c r="V173" s="82"/>
      <c r="W173" s="82"/>
      <c r="X173" s="82"/>
      <c r="Y173" s="82"/>
      <c r="Z173" s="82"/>
      <c r="AA173" s="82"/>
      <c r="AB173" s="82"/>
      <c r="AC173" s="82"/>
    </row>
    <row r="174" spans="1:29" ht="12.75" customHeight="1" x14ac:dyDescent="0.3">
      <c r="A174" s="82"/>
      <c r="B174" s="82"/>
      <c r="C174" s="94"/>
      <c r="D174" s="94"/>
      <c r="E174" s="82"/>
      <c r="F174" s="82"/>
      <c r="G174" s="82"/>
      <c r="H174" s="97"/>
      <c r="I174" s="97"/>
      <c r="J174" s="82"/>
      <c r="K174" s="82"/>
      <c r="L174" s="82"/>
      <c r="M174" s="82"/>
      <c r="N174" s="82"/>
      <c r="O174" s="82"/>
      <c r="P174" s="82"/>
      <c r="Q174" s="82"/>
      <c r="R174" s="82"/>
      <c r="S174" s="82"/>
      <c r="T174" s="82"/>
      <c r="U174" s="82"/>
      <c r="V174" s="82"/>
      <c r="W174" s="82"/>
      <c r="X174" s="82"/>
      <c r="Y174" s="82"/>
      <c r="Z174" s="82"/>
      <c r="AA174" s="82"/>
      <c r="AB174" s="82"/>
      <c r="AC174" s="82"/>
    </row>
    <row r="175" spans="1:29" ht="12.75" customHeight="1" x14ac:dyDescent="0.3">
      <c r="A175" s="82"/>
      <c r="B175" s="82"/>
      <c r="C175" s="94"/>
      <c r="D175" s="94"/>
      <c r="E175" s="82"/>
      <c r="F175" s="82"/>
      <c r="G175" s="82"/>
      <c r="H175" s="97"/>
      <c r="I175" s="97"/>
      <c r="J175" s="82"/>
      <c r="K175" s="82"/>
      <c r="L175" s="82"/>
      <c r="M175" s="82"/>
      <c r="N175" s="82"/>
      <c r="O175" s="82"/>
      <c r="P175" s="82"/>
      <c r="Q175" s="82"/>
      <c r="R175" s="82"/>
      <c r="S175" s="82"/>
      <c r="T175" s="82"/>
      <c r="U175" s="82"/>
      <c r="V175" s="82"/>
      <c r="W175" s="82"/>
      <c r="X175" s="82"/>
      <c r="Y175" s="82"/>
      <c r="Z175" s="82"/>
      <c r="AA175" s="82"/>
      <c r="AB175" s="82"/>
      <c r="AC175" s="82"/>
    </row>
    <row r="176" spans="1:29" ht="12.75" customHeight="1" x14ac:dyDescent="0.3">
      <c r="A176" s="82"/>
      <c r="B176" s="82"/>
      <c r="C176" s="94"/>
      <c r="D176" s="94"/>
      <c r="E176" s="82"/>
      <c r="F176" s="82"/>
      <c r="G176" s="82"/>
      <c r="H176" s="97"/>
      <c r="I176" s="97"/>
      <c r="J176" s="82"/>
      <c r="K176" s="82"/>
      <c r="L176" s="82"/>
      <c r="M176" s="82"/>
      <c r="N176" s="82"/>
      <c r="O176" s="82"/>
      <c r="P176" s="82"/>
      <c r="Q176" s="82"/>
      <c r="R176" s="82"/>
      <c r="S176" s="82"/>
      <c r="T176" s="82"/>
      <c r="U176" s="82"/>
      <c r="V176" s="82"/>
      <c r="W176" s="82"/>
      <c r="X176" s="82"/>
      <c r="Y176" s="82"/>
      <c r="Z176" s="82"/>
      <c r="AA176" s="82"/>
      <c r="AB176" s="82"/>
      <c r="AC176" s="82"/>
    </row>
    <row r="177" spans="1:29" ht="12.75" customHeight="1" x14ac:dyDescent="0.3">
      <c r="A177" s="82"/>
      <c r="B177" s="82"/>
      <c r="C177" s="94"/>
      <c r="D177" s="94"/>
      <c r="E177" s="82"/>
      <c r="F177" s="82"/>
      <c r="G177" s="82"/>
      <c r="H177" s="97"/>
      <c r="I177" s="97"/>
      <c r="J177" s="82"/>
      <c r="K177" s="82"/>
      <c r="L177" s="82"/>
      <c r="M177" s="82"/>
      <c r="N177" s="82"/>
      <c r="O177" s="82"/>
      <c r="P177" s="82"/>
      <c r="Q177" s="82"/>
      <c r="R177" s="82"/>
      <c r="S177" s="82"/>
      <c r="T177" s="82"/>
      <c r="U177" s="82"/>
      <c r="V177" s="82"/>
      <c r="W177" s="82"/>
      <c r="X177" s="82"/>
      <c r="Y177" s="82"/>
      <c r="Z177" s="82"/>
      <c r="AA177" s="82"/>
      <c r="AB177" s="82"/>
      <c r="AC177" s="82"/>
    </row>
    <row r="178" spans="1:29" ht="12.75" customHeight="1" x14ac:dyDescent="0.3">
      <c r="A178" s="82"/>
      <c r="B178" s="82"/>
      <c r="C178" s="94"/>
      <c r="D178" s="94"/>
      <c r="E178" s="82"/>
      <c r="F178" s="82"/>
      <c r="G178" s="82"/>
      <c r="H178" s="97"/>
      <c r="I178" s="97"/>
      <c r="J178" s="82"/>
      <c r="K178" s="82"/>
      <c r="L178" s="82"/>
      <c r="M178" s="82"/>
      <c r="N178" s="82"/>
      <c r="O178" s="82"/>
      <c r="P178" s="82"/>
      <c r="Q178" s="82"/>
      <c r="R178" s="82"/>
      <c r="S178" s="82"/>
      <c r="T178" s="82"/>
      <c r="U178" s="82"/>
      <c r="V178" s="82"/>
      <c r="W178" s="82"/>
      <c r="X178" s="82"/>
      <c r="Y178" s="82"/>
      <c r="Z178" s="82"/>
      <c r="AA178" s="82"/>
      <c r="AB178" s="82"/>
      <c r="AC178" s="82"/>
    </row>
    <row r="179" spans="1:29" ht="12.75" customHeight="1" x14ac:dyDescent="0.3">
      <c r="A179" s="82"/>
      <c r="B179" s="82"/>
      <c r="C179" s="94"/>
      <c r="D179" s="94"/>
      <c r="E179" s="82"/>
      <c r="F179" s="82"/>
      <c r="G179" s="82"/>
      <c r="H179" s="97"/>
      <c r="I179" s="97"/>
      <c r="J179" s="82"/>
      <c r="K179" s="82"/>
      <c r="L179" s="82"/>
      <c r="M179" s="82"/>
      <c r="N179" s="82"/>
      <c r="O179" s="82"/>
      <c r="P179" s="82"/>
      <c r="Q179" s="82"/>
      <c r="R179" s="82"/>
      <c r="S179" s="82"/>
      <c r="T179" s="82"/>
      <c r="U179" s="82"/>
      <c r="V179" s="82"/>
      <c r="W179" s="82"/>
      <c r="X179" s="82"/>
      <c r="Y179" s="82"/>
      <c r="Z179" s="82"/>
      <c r="AA179" s="82"/>
      <c r="AB179" s="82"/>
      <c r="AC179" s="82"/>
    </row>
    <row r="180" spans="1:29" ht="12.75" customHeight="1" x14ac:dyDescent="0.3">
      <c r="A180" s="82"/>
      <c r="B180" s="82"/>
      <c r="C180" s="94"/>
      <c r="D180" s="94"/>
      <c r="E180" s="82"/>
      <c r="F180" s="82"/>
      <c r="G180" s="82"/>
      <c r="H180" s="97"/>
      <c r="I180" s="97"/>
      <c r="J180" s="82"/>
      <c r="K180" s="82"/>
      <c r="L180" s="82"/>
      <c r="M180" s="82"/>
      <c r="N180" s="82"/>
      <c r="O180" s="82"/>
      <c r="P180" s="82"/>
      <c r="Q180" s="82"/>
      <c r="R180" s="82"/>
      <c r="S180" s="82"/>
      <c r="T180" s="82"/>
      <c r="U180" s="82"/>
      <c r="V180" s="82"/>
      <c r="W180" s="82"/>
      <c r="X180" s="82"/>
      <c r="Y180" s="82"/>
      <c r="Z180" s="82"/>
      <c r="AA180" s="82"/>
      <c r="AB180" s="82"/>
      <c r="AC180" s="82"/>
    </row>
    <row r="181" spans="1:29" ht="12.75" customHeight="1" x14ac:dyDescent="0.3">
      <c r="A181" s="82"/>
      <c r="B181" s="82"/>
      <c r="C181" s="94"/>
      <c r="D181" s="94"/>
      <c r="E181" s="82"/>
      <c r="F181" s="82"/>
      <c r="G181" s="82"/>
      <c r="H181" s="97"/>
      <c r="I181" s="97"/>
      <c r="J181" s="82"/>
      <c r="K181" s="82"/>
      <c r="L181" s="82"/>
      <c r="M181" s="82"/>
      <c r="N181" s="82"/>
      <c r="O181" s="82"/>
      <c r="P181" s="82"/>
      <c r="Q181" s="82"/>
      <c r="R181" s="82"/>
      <c r="S181" s="82"/>
      <c r="T181" s="82"/>
      <c r="U181" s="82"/>
      <c r="V181" s="82"/>
      <c r="W181" s="82"/>
      <c r="X181" s="82"/>
      <c r="Y181" s="82"/>
      <c r="Z181" s="82"/>
      <c r="AA181" s="82"/>
      <c r="AB181" s="82"/>
      <c r="AC181" s="82"/>
    </row>
    <row r="182" spans="1:29" ht="12.75" customHeight="1" x14ac:dyDescent="0.3">
      <c r="A182" s="82"/>
      <c r="B182" s="82"/>
      <c r="C182" s="94"/>
      <c r="D182" s="94"/>
      <c r="E182" s="82"/>
      <c r="F182" s="82"/>
      <c r="G182" s="82"/>
      <c r="H182" s="97"/>
      <c r="I182" s="97"/>
      <c r="J182" s="82"/>
      <c r="K182" s="82"/>
      <c r="L182" s="82"/>
      <c r="M182" s="82"/>
      <c r="N182" s="82"/>
      <c r="O182" s="82"/>
      <c r="P182" s="82"/>
      <c r="Q182" s="82"/>
      <c r="R182" s="82"/>
      <c r="S182" s="82"/>
      <c r="T182" s="82"/>
      <c r="U182" s="82"/>
      <c r="V182" s="82"/>
      <c r="W182" s="82"/>
      <c r="X182" s="82"/>
      <c r="Y182" s="82"/>
      <c r="Z182" s="82"/>
      <c r="AA182" s="82"/>
      <c r="AB182" s="82"/>
      <c r="AC182" s="82"/>
    </row>
    <row r="183" spans="1:29" ht="12.75" customHeight="1" x14ac:dyDescent="0.3">
      <c r="A183" s="82"/>
      <c r="B183" s="82"/>
      <c r="C183" s="94"/>
      <c r="D183" s="94"/>
      <c r="E183" s="82"/>
      <c r="F183" s="82"/>
      <c r="G183" s="82"/>
      <c r="H183" s="97"/>
      <c r="I183" s="97"/>
      <c r="J183" s="82"/>
      <c r="K183" s="82"/>
      <c r="L183" s="82"/>
      <c r="M183" s="82"/>
      <c r="N183" s="82"/>
      <c r="O183" s="82"/>
      <c r="P183" s="82"/>
      <c r="Q183" s="82"/>
      <c r="R183" s="82"/>
      <c r="S183" s="82"/>
      <c r="T183" s="82"/>
      <c r="U183" s="82"/>
      <c r="V183" s="82"/>
      <c r="W183" s="82"/>
      <c r="X183" s="82"/>
      <c r="Y183" s="82"/>
      <c r="Z183" s="82"/>
      <c r="AA183" s="82"/>
      <c r="AB183" s="82"/>
      <c r="AC183" s="82"/>
    </row>
    <row r="184" spans="1:29" ht="12.75" customHeight="1" x14ac:dyDescent="0.3">
      <c r="A184" s="82"/>
      <c r="B184" s="82"/>
      <c r="C184" s="94"/>
      <c r="D184" s="94"/>
      <c r="E184" s="82"/>
      <c r="F184" s="82"/>
      <c r="G184" s="82"/>
      <c r="H184" s="97"/>
      <c r="I184" s="97"/>
      <c r="J184" s="82"/>
      <c r="K184" s="82"/>
      <c r="L184" s="82"/>
      <c r="M184" s="82"/>
      <c r="N184" s="82"/>
      <c r="O184" s="82"/>
      <c r="P184" s="82"/>
      <c r="Q184" s="82"/>
      <c r="R184" s="82"/>
      <c r="S184" s="82"/>
      <c r="T184" s="82"/>
      <c r="U184" s="82"/>
      <c r="V184" s="82"/>
      <c r="W184" s="82"/>
      <c r="X184" s="82"/>
      <c r="Y184" s="82"/>
      <c r="Z184" s="82"/>
      <c r="AA184" s="82"/>
      <c r="AB184" s="82"/>
      <c r="AC184" s="82"/>
    </row>
    <row r="185" spans="1:29" ht="12.75" customHeight="1" x14ac:dyDescent="0.3">
      <c r="A185" s="82"/>
      <c r="B185" s="82"/>
      <c r="C185" s="94"/>
      <c r="D185" s="94"/>
      <c r="E185" s="82"/>
      <c r="F185" s="82"/>
      <c r="G185" s="82"/>
      <c r="H185" s="97"/>
      <c r="I185" s="97"/>
      <c r="J185" s="82"/>
      <c r="K185" s="82"/>
      <c r="L185" s="82"/>
      <c r="M185" s="82"/>
      <c r="N185" s="82"/>
      <c r="O185" s="82"/>
      <c r="P185" s="82"/>
      <c r="Q185" s="82"/>
      <c r="R185" s="82"/>
      <c r="S185" s="82"/>
      <c r="T185" s="82"/>
      <c r="U185" s="82"/>
      <c r="V185" s="82"/>
      <c r="W185" s="82"/>
      <c r="X185" s="82"/>
      <c r="Y185" s="82"/>
      <c r="Z185" s="82"/>
      <c r="AA185" s="82"/>
      <c r="AB185" s="82"/>
      <c r="AC185" s="82"/>
    </row>
    <row r="186" spans="1:29" ht="12.75" customHeight="1" x14ac:dyDescent="0.3">
      <c r="A186" s="82"/>
      <c r="B186" s="82"/>
      <c r="C186" s="94"/>
      <c r="D186" s="94"/>
      <c r="E186" s="82"/>
      <c r="F186" s="82"/>
      <c r="G186" s="82"/>
      <c r="H186" s="97"/>
      <c r="I186" s="97"/>
      <c r="J186" s="82"/>
      <c r="K186" s="82"/>
      <c r="L186" s="82"/>
      <c r="M186" s="82"/>
      <c r="N186" s="82"/>
      <c r="O186" s="82"/>
      <c r="P186" s="82"/>
      <c r="Q186" s="82"/>
      <c r="R186" s="82"/>
      <c r="S186" s="82"/>
      <c r="T186" s="82"/>
      <c r="U186" s="82"/>
      <c r="V186" s="82"/>
      <c r="W186" s="82"/>
      <c r="X186" s="82"/>
      <c r="Y186" s="82"/>
      <c r="Z186" s="82"/>
      <c r="AA186" s="82"/>
      <c r="AB186" s="82"/>
      <c r="AC186" s="82"/>
    </row>
    <row r="187" spans="1:29" ht="12.75" customHeight="1" x14ac:dyDescent="0.3">
      <c r="A187" s="82"/>
      <c r="B187" s="82"/>
      <c r="C187" s="94"/>
      <c r="D187" s="94"/>
      <c r="E187" s="82"/>
      <c r="F187" s="82"/>
      <c r="G187" s="82"/>
      <c r="H187" s="97"/>
      <c r="I187" s="97"/>
      <c r="J187" s="82"/>
      <c r="K187" s="82"/>
      <c r="L187" s="82"/>
      <c r="M187" s="82"/>
      <c r="N187" s="82"/>
      <c r="O187" s="82"/>
      <c r="P187" s="82"/>
      <c r="Q187" s="82"/>
      <c r="R187" s="82"/>
      <c r="S187" s="82"/>
      <c r="T187" s="82"/>
      <c r="U187" s="82"/>
      <c r="V187" s="82"/>
      <c r="W187" s="82"/>
      <c r="X187" s="82"/>
      <c r="Y187" s="82"/>
      <c r="Z187" s="82"/>
      <c r="AA187" s="82"/>
      <c r="AB187" s="82"/>
      <c r="AC187" s="82"/>
    </row>
    <row r="188" spans="1:29" ht="12.75" customHeight="1" x14ac:dyDescent="0.3">
      <c r="A188" s="82"/>
      <c r="B188" s="82"/>
      <c r="C188" s="94"/>
      <c r="D188" s="94"/>
      <c r="E188" s="82"/>
      <c r="F188" s="82"/>
      <c r="G188" s="82"/>
      <c r="H188" s="97"/>
      <c r="I188" s="97"/>
      <c r="J188" s="82"/>
      <c r="K188" s="82"/>
      <c r="L188" s="82"/>
      <c r="M188" s="82"/>
      <c r="N188" s="82"/>
      <c r="O188" s="82"/>
      <c r="P188" s="82"/>
      <c r="Q188" s="82"/>
      <c r="R188" s="82"/>
      <c r="S188" s="82"/>
      <c r="T188" s="82"/>
      <c r="U188" s="82"/>
      <c r="V188" s="82"/>
      <c r="W188" s="82"/>
      <c r="X188" s="82"/>
      <c r="Y188" s="82"/>
      <c r="Z188" s="82"/>
      <c r="AA188" s="82"/>
      <c r="AB188" s="82"/>
      <c r="AC188" s="82"/>
    </row>
    <row r="189" spans="1:29" ht="12.75" customHeight="1" x14ac:dyDescent="0.3">
      <c r="A189" s="82"/>
      <c r="B189" s="82"/>
      <c r="C189" s="94"/>
      <c r="D189" s="94"/>
      <c r="E189" s="82"/>
      <c r="F189" s="82"/>
      <c r="G189" s="82"/>
      <c r="H189" s="97"/>
      <c r="I189" s="97"/>
      <c r="J189" s="82"/>
      <c r="K189" s="82"/>
      <c r="L189" s="82"/>
      <c r="M189" s="82"/>
      <c r="N189" s="82"/>
      <c r="O189" s="82"/>
      <c r="P189" s="82"/>
      <c r="Q189" s="82"/>
      <c r="R189" s="82"/>
      <c r="S189" s="82"/>
      <c r="T189" s="82"/>
      <c r="U189" s="82"/>
      <c r="V189" s="82"/>
      <c r="W189" s="82"/>
      <c r="X189" s="82"/>
      <c r="Y189" s="82"/>
      <c r="Z189" s="82"/>
      <c r="AA189" s="82"/>
      <c r="AB189" s="82"/>
      <c r="AC189" s="82"/>
    </row>
    <row r="190" spans="1:29" ht="12.75" customHeight="1" x14ac:dyDescent="0.3">
      <c r="A190" s="82"/>
      <c r="B190" s="82"/>
      <c r="C190" s="94"/>
      <c r="D190" s="94"/>
      <c r="E190" s="82"/>
      <c r="F190" s="82"/>
      <c r="G190" s="82"/>
      <c r="H190" s="97"/>
      <c r="I190" s="97"/>
      <c r="J190" s="82"/>
      <c r="K190" s="82"/>
      <c r="L190" s="82"/>
      <c r="M190" s="82"/>
      <c r="N190" s="82"/>
      <c r="O190" s="82"/>
      <c r="P190" s="82"/>
      <c r="Q190" s="82"/>
      <c r="R190" s="82"/>
      <c r="S190" s="82"/>
      <c r="T190" s="82"/>
      <c r="U190" s="82"/>
      <c r="V190" s="82"/>
      <c r="W190" s="82"/>
      <c r="X190" s="82"/>
      <c r="Y190" s="82"/>
      <c r="Z190" s="82"/>
      <c r="AA190" s="82"/>
      <c r="AB190" s="82"/>
      <c r="AC190" s="82"/>
    </row>
    <row r="191" spans="1:29" ht="12.75" customHeight="1" x14ac:dyDescent="0.3">
      <c r="A191" s="82"/>
      <c r="B191" s="82"/>
      <c r="C191" s="94"/>
      <c r="D191" s="94"/>
      <c r="E191" s="82"/>
      <c r="F191" s="82"/>
      <c r="G191" s="82"/>
      <c r="H191" s="97"/>
      <c r="I191" s="97"/>
      <c r="J191" s="82"/>
      <c r="K191" s="82"/>
      <c r="L191" s="82"/>
      <c r="M191" s="82"/>
      <c r="N191" s="82"/>
      <c r="O191" s="82"/>
      <c r="P191" s="82"/>
      <c r="Q191" s="82"/>
      <c r="R191" s="82"/>
      <c r="S191" s="82"/>
      <c r="T191" s="82"/>
      <c r="U191" s="82"/>
      <c r="V191" s="82"/>
      <c r="W191" s="82"/>
      <c r="X191" s="82"/>
      <c r="Y191" s="82"/>
      <c r="Z191" s="82"/>
      <c r="AA191" s="82"/>
      <c r="AB191" s="82"/>
      <c r="AC191" s="82"/>
    </row>
    <row r="192" spans="1:29" ht="12.75" customHeight="1" x14ac:dyDescent="0.3">
      <c r="A192" s="82"/>
      <c r="B192" s="82"/>
      <c r="C192" s="94"/>
      <c r="D192" s="94"/>
      <c r="E192" s="82"/>
      <c r="F192" s="82"/>
      <c r="G192" s="82"/>
      <c r="H192" s="97"/>
      <c r="I192" s="97"/>
      <c r="J192" s="82"/>
      <c r="K192" s="82"/>
      <c r="L192" s="82"/>
      <c r="M192" s="82"/>
      <c r="N192" s="82"/>
      <c r="O192" s="82"/>
      <c r="P192" s="82"/>
      <c r="Q192" s="82"/>
      <c r="R192" s="82"/>
      <c r="S192" s="82"/>
      <c r="T192" s="82"/>
      <c r="U192" s="82"/>
      <c r="V192" s="82"/>
      <c r="W192" s="82"/>
      <c r="X192" s="82"/>
      <c r="Y192" s="82"/>
      <c r="Z192" s="82"/>
      <c r="AA192" s="82"/>
      <c r="AB192" s="82"/>
      <c r="AC192" s="82"/>
    </row>
    <row r="193" spans="1:29" ht="12.75" customHeight="1" x14ac:dyDescent="0.3">
      <c r="A193" s="82"/>
      <c r="B193" s="82"/>
      <c r="C193" s="94"/>
      <c r="D193" s="94"/>
      <c r="E193" s="82"/>
      <c r="F193" s="82"/>
      <c r="G193" s="82"/>
      <c r="H193" s="97"/>
      <c r="I193" s="97"/>
      <c r="J193" s="82"/>
      <c r="K193" s="82"/>
      <c r="L193" s="82"/>
      <c r="M193" s="82"/>
      <c r="N193" s="82"/>
      <c r="O193" s="82"/>
      <c r="P193" s="82"/>
      <c r="Q193" s="82"/>
      <c r="R193" s="82"/>
      <c r="S193" s="82"/>
      <c r="T193" s="82"/>
      <c r="U193" s="82"/>
      <c r="V193" s="82"/>
      <c r="W193" s="82"/>
      <c r="X193" s="82"/>
      <c r="Y193" s="82"/>
      <c r="Z193" s="82"/>
      <c r="AA193" s="82"/>
      <c r="AB193" s="82"/>
      <c r="AC193" s="82"/>
    </row>
    <row r="194" spans="1:29" ht="12.75" customHeight="1" x14ac:dyDescent="0.3">
      <c r="A194" s="82"/>
      <c r="B194" s="82"/>
      <c r="C194" s="94"/>
      <c r="D194" s="94"/>
      <c r="E194" s="82"/>
      <c r="F194" s="82"/>
      <c r="G194" s="82"/>
      <c r="H194" s="97"/>
      <c r="I194" s="97"/>
      <c r="J194" s="82"/>
      <c r="K194" s="82"/>
      <c r="L194" s="82"/>
      <c r="M194" s="82"/>
      <c r="N194" s="82"/>
      <c r="O194" s="82"/>
      <c r="P194" s="82"/>
      <c r="Q194" s="82"/>
      <c r="R194" s="82"/>
      <c r="S194" s="82"/>
      <c r="T194" s="82"/>
      <c r="U194" s="82"/>
      <c r="V194" s="82"/>
      <c r="W194" s="82"/>
      <c r="X194" s="82"/>
      <c r="Y194" s="82"/>
      <c r="Z194" s="82"/>
      <c r="AA194" s="82"/>
      <c r="AB194" s="82"/>
      <c r="AC194" s="82"/>
    </row>
    <row r="195" spans="1:29" ht="12.75" customHeight="1" x14ac:dyDescent="0.3">
      <c r="A195" s="82"/>
      <c r="B195" s="82"/>
      <c r="C195" s="94"/>
      <c r="D195" s="94"/>
      <c r="E195" s="82"/>
      <c r="F195" s="82"/>
      <c r="G195" s="82"/>
      <c r="H195" s="97"/>
      <c r="I195" s="97"/>
      <c r="J195" s="82"/>
      <c r="K195" s="82"/>
      <c r="L195" s="82"/>
      <c r="M195" s="82"/>
      <c r="N195" s="82"/>
      <c r="O195" s="82"/>
      <c r="P195" s="82"/>
      <c r="Q195" s="82"/>
      <c r="R195" s="82"/>
      <c r="S195" s="82"/>
      <c r="T195" s="82"/>
      <c r="U195" s="82"/>
      <c r="V195" s="82"/>
      <c r="W195" s="82"/>
      <c r="X195" s="82"/>
      <c r="Y195" s="82"/>
      <c r="Z195" s="82"/>
      <c r="AA195" s="82"/>
      <c r="AB195" s="82"/>
      <c r="AC195" s="82"/>
    </row>
    <row r="196" spans="1:29" ht="12.75" customHeight="1" x14ac:dyDescent="0.3">
      <c r="A196" s="82"/>
      <c r="B196" s="82"/>
      <c r="C196" s="94"/>
      <c r="D196" s="94"/>
      <c r="E196" s="82"/>
      <c r="F196" s="82"/>
      <c r="G196" s="82"/>
      <c r="H196" s="97"/>
      <c r="I196" s="97"/>
      <c r="J196" s="82"/>
      <c r="K196" s="82"/>
      <c r="L196" s="82"/>
      <c r="M196" s="82"/>
      <c r="N196" s="82"/>
      <c r="O196" s="82"/>
      <c r="P196" s="82"/>
      <c r="Q196" s="82"/>
      <c r="R196" s="82"/>
      <c r="S196" s="82"/>
      <c r="T196" s="82"/>
      <c r="U196" s="82"/>
      <c r="V196" s="82"/>
      <c r="W196" s="82"/>
      <c r="X196" s="82"/>
      <c r="Y196" s="82"/>
      <c r="Z196" s="82"/>
      <c r="AA196" s="82"/>
      <c r="AB196" s="82"/>
      <c r="AC196" s="82"/>
    </row>
    <row r="197" spans="1:29" ht="12.75" customHeight="1" x14ac:dyDescent="0.3">
      <c r="A197" s="82"/>
      <c r="B197" s="82"/>
      <c r="C197" s="94"/>
      <c r="D197" s="94"/>
      <c r="E197" s="82"/>
      <c r="F197" s="82"/>
      <c r="G197" s="82"/>
      <c r="H197" s="97"/>
      <c r="I197" s="97"/>
      <c r="J197" s="82"/>
      <c r="K197" s="82"/>
      <c r="L197" s="82"/>
      <c r="M197" s="82"/>
      <c r="N197" s="82"/>
      <c r="O197" s="82"/>
      <c r="P197" s="82"/>
      <c r="Q197" s="82"/>
      <c r="R197" s="82"/>
      <c r="S197" s="82"/>
      <c r="T197" s="82"/>
      <c r="U197" s="82"/>
      <c r="V197" s="82"/>
      <c r="W197" s="82"/>
      <c r="X197" s="82"/>
      <c r="Y197" s="82"/>
      <c r="Z197" s="82"/>
      <c r="AA197" s="82"/>
      <c r="AB197" s="82"/>
      <c r="AC197" s="82"/>
    </row>
    <row r="198" spans="1:29" ht="12.75" customHeight="1" x14ac:dyDescent="0.3">
      <c r="A198" s="82"/>
      <c r="B198" s="82"/>
      <c r="C198" s="94"/>
      <c r="D198" s="94"/>
      <c r="E198" s="82"/>
      <c r="F198" s="82"/>
      <c r="G198" s="82"/>
      <c r="H198" s="97"/>
      <c r="I198" s="97"/>
      <c r="J198" s="82"/>
      <c r="K198" s="82"/>
      <c r="L198" s="82"/>
      <c r="M198" s="82"/>
      <c r="N198" s="82"/>
      <c r="O198" s="82"/>
      <c r="P198" s="82"/>
      <c r="Q198" s="82"/>
      <c r="R198" s="82"/>
      <c r="S198" s="82"/>
      <c r="T198" s="82"/>
      <c r="U198" s="82"/>
      <c r="V198" s="82"/>
      <c r="W198" s="82"/>
      <c r="X198" s="82"/>
      <c r="Y198" s="82"/>
      <c r="Z198" s="82"/>
      <c r="AA198" s="82"/>
      <c r="AB198" s="82"/>
      <c r="AC198" s="82"/>
    </row>
    <row r="199" spans="1:29" ht="12.75" customHeight="1" x14ac:dyDescent="0.3">
      <c r="A199" s="82"/>
      <c r="B199" s="82"/>
      <c r="C199" s="94"/>
      <c r="D199" s="94"/>
      <c r="E199" s="82"/>
      <c r="F199" s="82"/>
      <c r="G199" s="82"/>
      <c r="H199" s="97"/>
      <c r="I199" s="97"/>
      <c r="J199" s="82"/>
      <c r="K199" s="82"/>
      <c r="L199" s="82"/>
      <c r="M199" s="82"/>
      <c r="N199" s="82"/>
      <c r="O199" s="82"/>
      <c r="P199" s="82"/>
      <c r="Q199" s="82"/>
      <c r="R199" s="82"/>
      <c r="S199" s="82"/>
      <c r="T199" s="82"/>
      <c r="U199" s="82"/>
      <c r="V199" s="82"/>
      <c r="W199" s="82"/>
      <c r="X199" s="82"/>
      <c r="Y199" s="82"/>
      <c r="Z199" s="82"/>
      <c r="AA199" s="82"/>
      <c r="AB199" s="82"/>
      <c r="AC199" s="82"/>
    </row>
    <row r="200" spans="1:29" ht="12.75" customHeight="1" x14ac:dyDescent="0.3">
      <c r="A200" s="82"/>
      <c r="B200" s="82"/>
      <c r="C200" s="94"/>
      <c r="D200" s="94"/>
      <c r="E200" s="82"/>
      <c r="F200" s="82"/>
      <c r="G200" s="82"/>
      <c r="H200" s="97"/>
      <c r="I200" s="97"/>
      <c r="J200" s="82"/>
      <c r="K200" s="82"/>
      <c r="L200" s="82"/>
      <c r="M200" s="82"/>
      <c r="N200" s="82"/>
      <c r="O200" s="82"/>
      <c r="P200" s="82"/>
      <c r="Q200" s="82"/>
      <c r="R200" s="82"/>
      <c r="S200" s="82"/>
      <c r="T200" s="82"/>
      <c r="U200" s="82"/>
      <c r="V200" s="82"/>
      <c r="W200" s="82"/>
      <c r="X200" s="82"/>
      <c r="Y200" s="82"/>
      <c r="Z200" s="82"/>
      <c r="AA200" s="82"/>
      <c r="AB200" s="82"/>
      <c r="AC200" s="82"/>
    </row>
    <row r="201" spans="1:29" ht="12.75" customHeight="1" x14ac:dyDescent="0.3">
      <c r="A201" s="82"/>
      <c r="B201" s="82"/>
      <c r="C201" s="94"/>
      <c r="D201" s="94"/>
      <c r="E201" s="82"/>
      <c r="F201" s="82"/>
      <c r="G201" s="82"/>
      <c r="H201" s="97"/>
      <c r="I201" s="97"/>
      <c r="J201" s="82"/>
      <c r="K201" s="82"/>
      <c r="L201" s="82"/>
      <c r="M201" s="82"/>
      <c r="N201" s="82"/>
      <c r="O201" s="82"/>
      <c r="P201" s="82"/>
      <c r="Q201" s="82"/>
      <c r="R201" s="82"/>
      <c r="S201" s="82"/>
      <c r="T201" s="82"/>
      <c r="U201" s="82"/>
      <c r="V201" s="82"/>
      <c r="W201" s="82"/>
      <c r="X201" s="82"/>
      <c r="Y201" s="82"/>
      <c r="Z201" s="82"/>
      <c r="AA201" s="82"/>
      <c r="AB201" s="82"/>
      <c r="AC201" s="82"/>
    </row>
    <row r="202" spans="1:29" ht="12.75" customHeight="1" x14ac:dyDescent="0.3">
      <c r="A202" s="82"/>
      <c r="B202" s="82"/>
      <c r="C202" s="94"/>
      <c r="D202" s="94"/>
      <c r="E202" s="82"/>
      <c r="F202" s="82"/>
      <c r="G202" s="82"/>
      <c r="H202" s="97"/>
      <c r="I202" s="97"/>
      <c r="J202" s="82"/>
      <c r="K202" s="82"/>
      <c r="L202" s="82"/>
      <c r="M202" s="82"/>
      <c r="N202" s="82"/>
      <c r="O202" s="82"/>
      <c r="P202" s="82"/>
      <c r="Q202" s="82"/>
      <c r="R202" s="82"/>
      <c r="S202" s="82"/>
      <c r="T202" s="82"/>
      <c r="U202" s="82"/>
      <c r="V202" s="82"/>
      <c r="W202" s="82"/>
      <c r="X202" s="82"/>
      <c r="Y202" s="82"/>
      <c r="Z202" s="82"/>
      <c r="AA202" s="82"/>
      <c r="AB202" s="82"/>
      <c r="AC202" s="82"/>
    </row>
    <row r="203" spans="1:29" ht="12.75" customHeight="1" x14ac:dyDescent="0.3">
      <c r="A203" s="82"/>
      <c r="B203" s="82"/>
      <c r="C203" s="94"/>
      <c r="D203" s="94"/>
      <c r="E203" s="82"/>
      <c r="F203" s="82"/>
      <c r="G203" s="82"/>
      <c r="H203" s="97"/>
      <c r="I203" s="97"/>
      <c r="J203" s="82"/>
      <c r="K203" s="82"/>
      <c r="L203" s="82"/>
      <c r="M203" s="82"/>
      <c r="N203" s="82"/>
      <c r="O203" s="82"/>
      <c r="P203" s="82"/>
      <c r="Q203" s="82"/>
      <c r="R203" s="82"/>
      <c r="S203" s="82"/>
      <c r="T203" s="82"/>
      <c r="U203" s="82"/>
      <c r="V203" s="82"/>
      <c r="W203" s="82"/>
      <c r="X203" s="82"/>
      <c r="Y203" s="82"/>
      <c r="Z203" s="82"/>
      <c r="AA203" s="82"/>
      <c r="AB203" s="82"/>
      <c r="AC203" s="82"/>
    </row>
    <row r="204" spans="1:29" ht="12.75" customHeight="1" x14ac:dyDescent="0.3">
      <c r="A204" s="82"/>
      <c r="B204" s="82"/>
      <c r="C204" s="94"/>
      <c r="D204" s="94"/>
      <c r="E204" s="82"/>
      <c r="F204" s="82"/>
      <c r="G204" s="82"/>
      <c r="H204" s="97"/>
      <c r="I204" s="97"/>
      <c r="J204" s="82"/>
      <c r="K204" s="82"/>
      <c r="L204" s="82"/>
      <c r="M204" s="82"/>
      <c r="N204" s="82"/>
      <c r="O204" s="82"/>
      <c r="P204" s="82"/>
      <c r="Q204" s="82"/>
      <c r="R204" s="82"/>
      <c r="S204" s="82"/>
      <c r="T204" s="82"/>
      <c r="U204" s="82"/>
      <c r="V204" s="82"/>
      <c r="W204" s="82"/>
      <c r="X204" s="82"/>
      <c r="Y204" s="82"/>
      <c r="Z204" s="82"/>
      <c r="AA204" s="82"/>
      <c r="AB204" s="82"/>
      <c r="AC204" s="82"/>
    </row>
    <row r="205" spans="1:29" ht="12.75" customHeight="1" x14ac:dyDescent="0.3">
      <c r="A205" s="82"/>
      <c r="B205" s="82"/>
      <c r="C205" s="94"/>
      <c r="D205" s="94"/>
      <c r="E205" s="82"/>
      <c r="F205" s="82"/>
      <c r="G205" s="82"/>
      <c r="H205" s="97"/>
      <c r="I205" s="97"/>
      <c r="J205" s="82"/>
      <c r="K205" s="82"/>
      <c r="L205" s="82"/>
      <c r="M205" s="82"/>
      <c r="N205" s="82"/>
      <c r="O205" s="82"/>
      <c r="P205" s="82"/>
      <c r="Q205" s="82"/>
      <c r="R205" s="82"/>
      <c r="S205" s="82"/>
      <c r="T205" s="82"/>
      <c r="U205" s="82"/>
      <c r="V205" s="82"/>
      <c r="W205" s="82"/>
      <c r="X205" s="82"/>
      <c r="Y205" s="82"/>
      <c r="Z205" s="82"/>
      <c r="AA205" s="82"/>
      <c r="AB205" s="82"/>
      <c r="AC205" s="82"/>
    </row>
    <row r="206" spans="1:29" ht="12.75" customHeight="1" x14ac:dyDescent="0.3">
      <c r="A206" s="82"/>
      <c r="B206" s="82"/>
      <c r="C206" s="94"/>
      <c r="D206" s="94"/>
      <c r="E206" s="82"/>
      <c r="F206" s="82"/>
      <c r="G206" s="82"/>
      <c r="H206" s="97"/>
      <c r="I206" s="97"/>
      <c r="J206" s="82"/>
      <c r="K206" s="82"/>
      <c r="L206" s="82"/>
      <c r="M206" s="82"/>
      <c r="N206" s="82"/>
      <c r="O206" s="82"/>
      <c r="P206" s="82"/>
      <c r="Q206" s="82"/>
      <c r="R206" s="82"/>
      <c r="S206" s="82"/>
      <c r="T206" s="82"/>
      <c r="U206" s="82"/>
      <c r="V206" s="82"/>
      <c r="W206" s="82"/>
      <c r="X206" s="82"/>
      <c r="Y206" s="82"/>
      <c r="Z206" s="82"/>
      <c r="AA206" s="82"/>
      <c r="AB206" s="82"/>
      <c r="AC206" s="82"/>
    </row>
    <row r="207" spans="1:29" ht="12.75" customHeight="1" x14ac:dyDescent="0.3">
      <c r="A207" s="82"/>
      <c r="B207" s="82"/>
      <c r="C207" s="94"/>
      <c r="D207" s="94"/>
      <c r="E207" s="82"/>
      <c r="F207" s="82"/>
      <c r="G207" s="82"/>
      <c r="H207" s="97"/>
      <c r="I207" s="97"/>
      <c r="J207" s="82"/>
      <c r="K207" s="82"/>
      <c r="L207" s="82"/>
      <c r="M207" s="82"/>
      <c r="N207" s="82"/>
      <c r="O207" s="82"/>
      <c r="P207" s="82"/>
      <c r="Q207" s="82"/>
      <c r="R207" s="82"/>
      <c r="S207" s="82"/>
      <c r="T207" s="82"/>
      <c r="U207" s="82"/>
      <c r="V207" s="82"/>
      <c r="W207" s="82"/>
      <c r="X207" s="82"/>
      <c r="Y207" s="82"/>
      <c r="Z207" s="82"/>
      <c r="AA207" s="82"/>
      <c r="AB207" s="82"/>
      <c r="AC207" s="82"/>
    </row>
    <row r="208" spans="1:29" ht="12.75" customHeight="1" x14ac:dyDescent="0.3">
      <c r="A208" s="82"/>
      <c r="B208" s="82"/>
      <c r="C208" s="94"/>
      <c r="D208" s="94"/>
      <c r="E208" s="82"/>
      <c r="F208" s="82"/>
      <c r="G208" s="82"/>
      <c r="H208" s="97"/>
      <c r="I208" s="97"/>
      <c r="J208" s="82"/>
      <c r="K208" s="82"/>
      <c r="L208" s="82"/>
      <c r="M208" s="82"/>
      <c r="N208" s="82"/>
      <c r="O208" s="82"/>
      <c r="P208" s="82"/>
      <c r="Q208" s="82"/>
      <c r="R208" s="82"/>
      <c r="S208" s="82"/>
      <c r="T208" s="82"/>
      <c r="U208" s="82"/>
      <c r="V208" s="82"/>
      <c r="W208" s="82"/>
      <c r="X208" s="82"/>
      <c r="Y208" s="82"/>
      <c r="Z208" s="82"/>
      <c r="AA208" s="82"/>
      <c r="AB208" s="82"/>
      <c r="AC208" s="82"/>
    </row>
    <row r="209" spans="1:29" ht="12.75" customHeight="1" x14ac:dyDescent="0.3">
      <c r="A209" s="82"/>
      <c r="B209" s="82"/>
      <c r="C209" s="94"/>
      <c r="D209" s="94"/>
      <c r="E209" s="82"/>
      <c r="F209" s="82"/>
      <c r="G209" s="82"/>
      <c r="H209" s="97"/>
      <c r="I209" s="97"/>
      <c r="J209" s="82"/>
      <c r="K209" s="82"/>
      <c r="L209" s="82"/>
      <c r="M209" s="82"/>
      <c r="N209" s="82"/>
      <c r="O209" s="82"/>
      <c r="P209" s="82"/>
      <c r="Q209" s="82"/>
      <c r="R209" s="82"/>
      <c r="S209" s="82"/>
      <c r="T209" s="82"/>
      <c r="U209" s="82"/>
      <c r="V209" s="82"/>
      <c r="W209" s="82"/>
      <c r="X209" s="82"/>
      <c r="Y209" s="82"/>
      <c r="Z209" s="82"/>
      <c r="AA209" s="82"/>
      <c r="AB209" s="82"/>
      <c r="AC209" s="82"/>
    </row>
    <row r="210" spans="1:29" ht="12.75" customHeight="1" x14ac:dyDescent="0.3">
      <c r="A210" s="82"/>
      <c r="B210" s="82"/>
      <c r="C210" s="94"/>
      <c r="D210" s="94"/>
      <c r="E210" s="82"/>
      <c r="F210" s="82"/>
      <c r="G210" s="82"/>
      <c r="H210" s="97"/>
      <c r="I210" s="97"/>
      <c r="J210" s="82"/>
      <c r="K210" s="82"/>
      <c r="L210" s="82"/>
      <c r="M210" s="82"/>
      <c r="N210" s="82"/>
      <c r="O210" s="82"/>
      <c r="P210" s="82"/>
      <c r="Q210" s="82"/>
      <c r="R210" s="82"/>
      <c r="S210" s="82"/>
      <c r="T210" s="82"/>
      <c r="U210" s="82"/>
      <c r="V210" s="82"/>
      <c r="W210" s="82"/>
      <c r="X210" s="82"/>
      <c r="Y210" s="82"/>
      <c r="Z210" s="82"/>
      <c r="AA210" s="82"/>
      <c r="AB210" s="82"/>
      <c r="AC210" s="82"/>
    </row>
    <row r="211" spans="1:29" ht="12.75" customHeight="1" x14ac:dyDescent="0.3">
      <c r="A211" s="82"/>
      <c r="B211" s="82"/>
      <c r="C211" s="94"/>
      <c r="D211" s="94"/>
      <c r="E211" s="82"/>
      <c r="F211" s="82"/>
      <c r="G211" s="82"/>
      <c r="H211" s="97"/>
      <c r="I211" s="97"/>
      <c r="J211" s="82"/>
      <c r="K211" s="82"/>
      <c r="L211" s="82"/>
      <c r="M211" s="82"/>
      <c r="N211" s="82"/>
      <c r="O211" s="82"/>
      <c r="P211" s="82"/>
      <c r="Q211" s="82"/>
      <c r="R211" s="82"/>
      <c r="S211" s="82"/>
      <c r="T211" s="82"/>
      <c r="U211" s="82"/>
      <c r="V211" s="82"/>
      <c r="W211" s="82"/>
      <c r="X211" s="82"/>
      <c r="Y211" s="82"/>
      <c r="Z211" s="82"/>
      <c r="AA211" s="82"/>
      <c r="AB211" s="82"/>
      <c r="AC211" s="82"/>
    </row>
    <row r="212" spans="1:29" ht="12.75" customHeight="1" x14ac:dyDescent="0.3">
      <c r="A212" s="82"/>
      <c r="B212" s="82"/>
      <c r="C212" s="94"/>
      <c r="D212" s="94"/>
      <c r="E212" s="82"/>
      <c r="F212" s="82"/>
      <c r="G212" s="82"/>
      <c r="H212" s="97"/>
      <c r="I212" s="97"/>
      <c r="J212" s="82"/>
      <c r="K212" s="82"/>
      <c r="L212" s="82"/>
      <c r="M212" s="82"/>
      <c r="N212" s="82"/>
      <c r="O212" s="82"/>
      <c r="P212" s="82"/>
      <c r="Q212" s="82"/>
      <c r="R212" s="82"/>
      <c r="S212" s="82"/>
      <c r="T212" s="82"/>
      <c r="U212" s="82"/>
      <c r="V212" s="82"/>
      <c r="W212" s="82"/>
      <c r="X212" s="82"/>
      <c r="Y212" s="82"/>
      <c r="Z212" s="82"/>
      <c r="AA212" s="82"/>
      <c r="AB212" s="82"/>
      <c r="AC212" s="82"/>
    </row>
    <row r="213" spans="1:29" ht="12.75" customHeight="1" x14ac:dyDescent="0.3">
      <c r="A213" s="82"/>
      <c r="B213" s="82"/>
      <c r="C213" s="94"/>
      <c r="D213" s="94"/>
      <c r="E213" s="82"/>
      <c r="F213" s="82"/>
      <c r="G213" s="82"/>
      <c r="H213" s="97"/>
      <c r="I213" s="97"/>
      <c r="J213" s="82"/>
      <c r="K213" s="82"/>
      <c r="L213" s="82"/>
      <c r="M213" s="82"/>
      <c r="N213" s="82"/>
      <c r="O213" s="82"/>
      <c r="P213" s="82"/>
      <c r="Q213" s="82"/>
      <c r="R213" s="82"/>
      <c r="S213" s="82"/>
      <c r="T213" s="82"/>
      <c r="U213" s="82"/>
      <c r="V213" s="82"/>
      <c r="W213" s="82"/>
      <c r="X213" s="82"/>
      <c r="Y213" s="82"/>
      <c r="Z213" s="82"/>
      <c r="AA213" s="82"/>
      <c r="AB213" s="82"/>
      <c r="AC213" s="82"/>
    </row>
    <row r="214" spans="1:29" ht="12.75" customHeight="1" x14ac:dyDescent="0.3">
      <c r="A214" s="82"/>
      <c r="B214" s="82"/>
      <c r="C214" s="94"/>
      <c r="D214" s="94"/>
      <c r="E214" s="82"/>
      <c r="F214" s="82"/>
      <c r="G214" s="82"/>
      <c r="H214" s="97"/>
      <c r="I214" s="97"/>
      <c r="J214" s="82"/>
      <c r="K214" s="82"/>
      <c r="L214" s="82"/>
      <c r="M214" s="82"/>
      <c r="N214" s="82"/>
      <c r="O214" s="82"/>
      <c r="P214" s="82"/>
      <c r="Q214" s="82"/>
      <c r="R214" s="82"/>
      <c r="S214" s="82"/>
      <c r="T214" s="82"/>
      <c r="U214" s="82"/>
      <c r="V214" s="82"/>
      <c r="W214" s="82"/>
      <c r="X214" s="82"/>
      <c r="Y214" s="82"/>
      <c r="Z214" s="82"/>
      <c r="AA214" s="82"/>
      <c r="AB214" s="82"/>
      <c r="AC214" s="82"/>
    </row>
    <row r="215" spans="1:29" ht="12.75" customHeight="1" x14ac:dyDescent="0.3">
      <c r="A215" s="82"/>
      <c r="B215" s="82"/>
      <c r="C215" s="94"/>
      <c r="D215" s="94"/>
      <c r="E215" s="82"/>
      <c r="F215" s="82"/>
      <c r="G215" s="82"/>
      <c r="H215" s="97"/>
      <c r="I215" s="97"/>
      <c r="J215" s="82"/>
      <c r="K215" s="82"/>
      <c r="L215" s="82"/>
      <c r="M215" s="82"/>
      <c r="N215" s="82"/>
      <c r="O215" s="82"/>
      <c r="P215" s="82"/>
      <c r="Q215" s="82"/>
      <c r="R215" s="82"/>
      <c r="S215" s="82"/>
      <c r="T215" s="82"/>
      <c r="U215" s="82"/>
      <c r="V215" s="82"/>
      <c r="W215" s="82"/>
      <c r="X215" s="82"/>
      <c r="Y215" s="82"/>
      <c r="Z215" s="82"/>
      <c r="AA215" s="82"/>
      <c r="AB215" s="82"/>
      <c r="AC215" s="82"/>
    </row>
    <row r="216" spans="1:29" ht="12.75" customHeight="1" x14ac:dyDescent="0.3">
      <c r="A216" s="82"/>
      <c r="B216" s="82"/>
      <c r="C216" s="94"/>
      <c r="D216" s="94"/>
      <c r="E216" s="82"/>
      <c r="F216" s="82"/>
      <c r="G216" s="82"/>
      <c r="H216" s="97"/>
      <c r="I216" s="97"/>
      <c r="J216" s="82"/>
      <c r="K216" s="82"/>
      <c r="L216" s="82"/>
      <c r="M216" s="82"/>
      <c r="N216" s="82"/>
      <c r="O216" s="82"/>
      <c r="P216" s="82"/>
      <c r="Q216" s="82"/>
      <c r="R216" s="82"/>
      <c r="S216" s="82"/>
      <c r="T216" s="82"/>
      <c r="U216" s="82"/>
      <c r="V216" s="82"/>
      <c r="W216" s="82"/>
      <c r="X216" s="82"/>
      <c r="Y216" s="82"/>
      <c r="Z216" s="82"/>
      <c r="AA216" s="82"/>
      <c r="AB216" s="82"/>
      <c r="AC216" s="82"/>
    </row>
    <row r="217" spans="1:29" ht="12.75" customHeight="1" x14ac:dyDescent="0.3">
      <c r="A217" s="82"/>
      <c r="B217" s="82"/>
      <c r="C217" s="94"/>
      <c r="D217" s="94"/>
      <c r="E217" s="82"/>
      <c r="F217" s="82"/>
      <c r="G217" s="82"/>
      <c r="H217" s="97"/>
      <c r="I217" s="97"/>
      <c r="J217" s="82"/>
      <c r="K217" s="82"/>
      <c r="L217" s="82"/>
      <c r="M217" s="82"/>
      <c r="N217" s="82"/>
      <c r="O217" s="82"/>
      <c r="P217" s="82"/>
      <c r="Q217" s="82"/>
      <c r="R217" s="82"/>
      <c r="S217" s="82"/>
      <c r="T217" s="82"/>
      <c r="U217" s="82"/>
      <c r="V217" s="82"/>
      <c r="W217" s="82"/>
      <c r="X217" s="82"/>
      <c r="Y217" s="82"/>
      <c r="Z217" s="82"/>
      <c r="AA217" s="82"/>
      <c r="AB217" s="82"/>
      <c r="AC217" s="82"/>
    </row>
    <row r="218" spans="1:29" ht="12.75" customHeight="1" x14ac:dyDescent="0.3">
      <c r="A218" s="82"/>
      <c r="B218" s="82"/>
      <c r="C218" s="94"/>
      <c r="D218" s="94"/>
      <c r="E218" s="82"/>
      <c r="F218" s="82"/>
      <c r="G218" s="82"/>
      <c r="H218" s="97"/>
      <c r="I218" s="97"/>
      <c r="J218" s="82"/>
      <c r="K218" s="82"/>
      <c r="L218" s="82"/>
      <c r="M218" s="82"/>
      <c r="N218" s="82"/>
      <c r="O218" s="82"/>
      <c r="P218" s="82"/>
      <c r="Q218" s="82"/>
      <c r="R218" s="82"/>
      <c r="S218" s="82"/>
      <c r="T218" s="82"/>
      <c r="U218" s="82"/>
      <c r="V218" s="82"/>
      <c r="W218" s="82"/>
      <c r="X218" s="82"/>
      <c r="Y218" s="82"/>
      <c r="Z218" s="82"/>
      <c r="AA218" s="82"/>
      <c r="AB218" s="82"/>
      <c r="AC218" s="82"/>
    </row>
    <row r="219" spans="1:29" ht="12.75" customHeight="1" x14ac:dyDescent="0.3">
      <c r="A219" s="82"/>
      <c r="B219" s="82"/>
      <c r="C219" s="94"/>
      <c r="D219" s="94"/>
      <c r="E219" s="82"/>
      <c r="F219" s="82"/>
      <c r="G219" s="82"/>
      <c r="H219" s="97"/>
      <c r="I219" s="97"/>
      <c r="J219" s="82"/>
      <c r="K219" s="82"/>
      <c r="L219" s="82"/>
      <c r="M219" s="82"/>
      <c r="N219" s="82"/>
      <c r="O219" s="82"/>
      <c r="P219" s="82"/>
      <c r="Q219" s="82"/>
      <c r="R219" s="82"/>
      <c r="S219" s="82"/>
      <c r="T219" s="82"/>
      <c r="U219" s="82"/>
      <c r="V219" s="82"/>
      <c r="W219" s="82"/>
      <c r="X219" s="82"/>
      <c r="Y219" s="82"/>
      <c r="Z219" s="82"/>
      <c r="AA219" s="82"/>
      <c r="AB219" s="82"/>
      <c r="AC219" s="82"/>
    </row>
    <row r="220" spans="1:29" ht="12.75" customHeight="1" x14ac:dyDescent="0.3">
      <c r="A220" s="82"/>
      <c r="B220" s="82"/>
      <c r="C220" s="94"/>
      <c r="D220" s="94"/>
      <c r="E220" s="82"/>
      <c r="F220" s="82"/>
      <c r="G220" s="82"/>
      <c r="H220" s="97"/>
      <c r="I220" s="97"/>
      <c r="J220" s="82"/>
      <c r="K220" s="82"/>
      <c r="L220" s="82"/>
      <c r="M220" s="82"/>
      <c r="N220" s="82"/>
      <c r="O220" s="82"/>
      <c r="P220" s="82"/>
      <c r="Q220" s="82"/>
      <c r="R220" s="82"/>
      <c r="S220" s="82"/>
      <c r="T220" s="82"/>
      <c r="U220" s="82"/>
      <c r="V220" s="82"/>
      <c r="W220" s="82"/>
      <c r="X220" s="82"/>
      <c r="Y220" s="82"/>
      <c r="Z220" s="82"/>
      <c r="AA220" s="82"/>
      <c r="AB220" s="82"/>
      <c r="AC220" s="82"/>
    </row>
    <row r="221" spans="1:29" ht="12.75" customHeight="1" x14ac:dyDescent="0.3">
      <c r="A221" s="82"/>
      <c r="B221" s="82"/>
      <c r="C221" s="94"/>
      <c r="D221" s="94"/>
      <c r="E221" s="82"/>
      <c r="F221" s="82"/>
      <c r="G221" s="82"/>
      <c r="H221" s="97"/>
      <c r="I221" s="97"/>
      <c r="J221" s="82"/>
      <c r="K221" s="82"/>
      <c r="L221" s="82"/>
      <c r="M221" s="82"/>
      <c r="N221" s="82"/>
      <c r="O221" s="82"/>
      <c r="P221" s="82"/>
      <c r="Q221" s="82"/>
      <c r="R221" s="82"/>
      <c r="S221" s="82"/>
      <c r="T221" s="82"/>
      <c r="U221" s="82"/>
      <c r="V221" s="82"/>
      <c r="W221" s="82"/>
      <c r="X221" s="82"/>
      <c r="Y221" s="82"/>
      <c r="Z221" s="82"/>
      <c r="AA221" s="82"/>
      <c r="AB221" s="82"/>
      <c r="AC221" s="82"/>
    </row>
    <row r="222" spans="1:29" ht="12.75" customHeight="1" x14ac:dyDescent="0.3">
      <c r="A222" s="82"/>
      <c r="B222" s="82"/>
      <c r="C222" s="94"/>
      <c r="D222" s="94"/>
      <c r="E222" s="82"/>
      <c r="F222" s="82"/>
      <c r="G222" s="82"/>
      <c r="H222" s="97"/>
      <c r="I222" s="97"/>
      <c r="J222" s="82"/>
      <c r="K222" s="82"/>
      <c r="L222" s="82"/>
      <c r="M222" s="82"/>
      <c r="N222" s="82"/>
      <c r="O222" s="82"/>
      <c r="P222" s="82"/>
      <c r="Q222" s="82"/>
      <c r="R222" s="82"/>
      <c r="S222" s="82"/>
      <c r="T222" s="82"/>
      <c r="U222" s="82"/>
      <c r="V222" s="82"/>
      <c r="W222" s="82"/>
      <c r="X222" s="82"/>
      <c r="Y222" s="82"/>
      <c r="Z222" s="82"/>
      <c r="AA222" s="82"/>
      <c r="AB222" s="82"/>
      <c r="AC222" s="82"/>
    </row>
    <row r="223" spans="1:29" ht="12.75" customHeight="1" x14ac:dyDescent="0.3">
      <c r="A223" s="82"/>
      <c r="B223" s="82"/>
      <c r="C223" s="94"/>
      <c r="D223" s="94"/>
      <c r="E223" s="82"/>
      <c r="F223" s="82"/>
      <c r="G223" s="82"/>
      <c r="H223" s="97"/>
      <c r="I223" s="97"/>
      <c r="J223" s="82"/>
      <c r="K223" s="82"/>
      <c r="L223" s="82"/>
      <c r="M223" s="82"/>
      <c r="N223" s="82"/>
      <c r="O223" s="82"/>
      <c r="P223" s="82"/>
      <c r="Q223" s="82"/>
      <c r="R223" s="82"/>
      <c r="S223" s="82"/>
      <c r="T223" s="82"/>
      <c r="U223" s="82"/>
      <c r="V223" s="82"/>
      <c r="W223" s="82"/>
      <c r="X223" s="82"/>
      <c r="Y223" s="82"/>
      <c r="Z223" s="82"/>
      <c r="AA223" s="82"/>
      <c r="AB223" s="82"/>
      <c r="AC223" s="82"/>
    </row>
    <row r="224" spans="1:29" ht="12.75" customHeight="1" x14ac:dyDescent="0.3">
      <c r="A224" s="82"/>
      <c r="B224" s="82"/>
      <c r="C224" s="94"/>
      <c r="D224" s="94"/>
      <c r="E224" s="82"/>
      <c r="F224" s="82"/>
      <c r="G224" s="82"/>
      <c r="H224" s="97"/>
      <c r="I224" s="97"/>
      <c r="J224" s="82"/>
      <c r="K224" s="82"/>
      <c r="L224" s="82"/>
      <c r="M224" s="82"/>
      <c r="N224" s="82"/>
      <c r="O224" s="82"/>
      <c r="P224" s="82"/>
      <c r="Q224" s="82"/>
      <c r="R224" s="82"/>
      <c r="S224" s="82"/>
      <c r="T224" s="82"/>
      <c r="U224" s="82"/>
      <c r="V224" s="82"/>
      <c r="W224" s="82"/>
      <c r="X224" s="82"/>
      <c r="Y224" s="82"/>
      <c r="Z224" s="82"/>
      <c r="AA224" s="82"/>
      <c r="AB224" s="82"/>
      <c r="AC224" s="82"/>
    </row>
    <row r="225" spans="1:29" ht="12.75" customHeight="1" x14ac:dyDescent="0.3">
      <c r="A225" s="82"/>
      <c r="B225" s="82"/>
      <c r="C225" s="94"/>
      <c r="D225" s="94"/>
      <c r="E225" s="82"/>
      <c r="F225" s="82"/>
      <c r="G225" s="82"/>
      <c r="H225" s="97"/>
      <c r="I225" s="97"/>
      <c r="J225" s="82"/>
      <c r="K225" s="82"/>
      <c r="L225" s="82"/>
      <c r="M225" s="82"/>
      <c r="N225" s="82"/>
      <c r="O225" s="82"/>
      <c r="P225" s="82"/>
      <c r="Q225" s="82"/>
      <c r="R225" s="82"/>
      <c r="S225" s="82"/>
      <c r="T225" s="82"/>
      <c r="U225" s="82"/>
      <c r="V225" s="82"/>
      <c r="W225" s="82"/>
      <c r="X225" s="82"/>
      <c r="Y225" s="82"/>
      <c r="Z225" s="82"/>
      <c r="AA225" s="82"/>
      <c r="AB225" s="82"/>
      <c r="AC225" s="82"/>
    </row>
    <row r="226" spans="1:29" ht="12.75" customHeight="1" x14ac:dyDescent="0.3">
      <c r="A226" s="82"/>
      <c r="B226" s="82"/>
      <c r="C226" s="94"/>
      <c r="D226" s="94"/>
      <c r="E226" s="82"/>
      <c r="F226" s="82"/>
      <c r="G226" s="82"/>
      <c r="H226" s="97"/>
      <c r="I226" s="97"/>
      <c r="J226" s="82"/>
      <c r="K226" s="82"/>
      <c r="L226" s="82"/>
      <c r="M226" s="82"/>
      <c r="N226" s="82"/>
      <c r="O226" s="82"/>
      <c r="P226" s="82"/>
      <c r="Q226" s="82"/>
      <c r="R226" s="82"/>
      <c r="S226" s="82"/>
      <c r="T226" s="82"/>
      <c r="U226" s="82"/>
      <c r="V226" s="82"/>
      <c r="W226" s="82"/>
      <c r="X226" s="82"/>
      <c r="Y226" s="82"/>
      <c r="Z226" s="82"/>
      <c r="AA226" s="82"/>
      <c r="AB226" s="82"/>
      <c r="AC226" s="82"/>
    </row>
    <row r="227" spans="1:29" ht="12.75" customHeight="1" x14ac:dyDescent="0.3">
      <c r="A227" s="82"/>
      <c r="B227" s="82"/>
      <c r="C227" s="94"/>
      <c r="D227" s="94"/>
      <c r="E227" s="82"/>
      <c r="F227" s="82"/>
      <c r="G227" s="82"/>
      <c r="H227" s="97"/>
      <c r="I227" s="97"/>
      <c r="J227" s="82"/>
      <c r="K227" s="82"/>
      <c r="L227" s="82"/>
      <c r="M227" s="82"/>
      <c r="N227" s="82"/>
      <c r="O227" s="82"/>
      <c r="P227" s="82"/>
      <c r="Q227" s="82"/>
      <c r="R227" s="82"/>
      <c r="S227" s="82"/>
      <c r="T227" s="82"/>
      <c r="U227" s="82"/>
      <c r="V227" s="82"/>
      <c r="W227" s="82"/>
      <c r="X227" s="82"/>
      <c r="Y227" s="82"/>
      <c r="Z227" s="82"/>
      <c r="AA227" s="82"/>
      <c r="AB227" s="82"/>
      <c r="AC227" s="82"/>
    </row>
    <row r="228" spans="1:29" ht="12.75" customHeight="1" x14ac:dyDescent="0.3">
      <c r="A228" s="82"/>
      <c r="B228" s="82"/>
      <c r="C228" s="94"/>
      <c r="D228" s="94"/>
      <c r="E228" s="82"/>
      <c r="F228" s="82"/>
      <c r="G228" s="82"/>
      <c r="H228" s="97"/>
      <c r="I228" s="97"/>
      <c r="J228" s="82"/>
      <c r="K228" s="82"/>
      <c r="L228" s="82"/>
      <c r="M228" s="82"/>
      <c r="N228" s="82"/>
      <c r="O228" s="82"/>
      <c r="P228" s="82"/>
      <c r="Q228" s="82"/>
      <c r="R228" s="82"/>
      <c r="S228" s="82"/>
      <c r="T228" s="82"/>
      <c r="U228" s="82"/>
      <c r="V228" s="82"/>
      <c r="W228" s="82"/>
      <c r="X228" s="82"/>
      <c r="Y228" s="82"/>
      <c r="Z228" s="82"/>
      <c r="AA228" s="82"/>
      <c r="AB228" s="82"/>
      <c r="AC228" s="82"/>
    </row>
    <row r="229" spans="1:29" ht="12.75" customHeight="1" x14ac:dyDescent="0.3">
      <c r="A229" s="82"/>
      <c r="B229" s="82"/>
      <c r="C229" s="94"/>
      <c r="D229" s="94"/>
      <c r="E229" s="82"/>
      <c r="F229" s="82"/>
      <c r="G229" s="82"/>
      <c r="H229" s="97"/>
      <c r="I229" s="97"/>
      <c r="J229" s="82"/>
      <c r="K229" s="82"/>
      <c r="L229" s="82"/>
      <c r="M229" s="82"/>
      <c r="N229" s="82"/>
      <c r="O229" s="82"/>
      <c r="P229" s="82"/>
      <c r="Q229" s="82"/>
      <c r="R229" s="82"/>
      <c r="S229" s="82"/>
      <c r="T229" s="82"/>
      <c r="U229" s="82"/>
      <c r="V229" s="82"/>
      <c r="W229" s="82"/>
      <c r="X229" s="82"/>
      <c r="Y229" s="82"/>
      <c r="Z229" s="82"/>
      <c r="AA229" s="82"/>
      <c r="AB229" s="82"/>
      <c r="AC229" s="82"/>
    </row>
    <row r="230" spans="1:29" ht="12.75" customHeight="1" x14ac:dyDescent="0.3">
      <c r="A230" s="82"/>
      <c r="B230" s="82"/>
      <c r="C230" s="94"/>
      <c r="D230" s="94"/>
      <c r="E230" s="82"/>
      <c r="F230" s="82"/>
      <c r="G230" s="82"/>
      <c r="H230" s="97"/>
      <c r="I230" s="97"/>
      <c r="J230" s="82"/>
      <c r="K230" s="82"/>
      <c r="L230" s="82"/>
      <c r="M230" s="82"/>
      <c r="N230" s="82"/>
      <c r="O230" s="82"/>
      <c r="P230" s="82"/>
      <c r="Q230" s="82"/>
      <c r="R230" s="82"/>
      <c r="S230" s="82"/>
      <c r="T230" s="82"/>
      <c r="U230" s="82"/>
      <c r="V230" s="82"/>
      <c r="W230" s="82"/>
      <c r="X230" s="82"/>
      <c r="Y230" s="82"/>
      <c r="Z230" s="82"/>
      <c r="AA230" s="82"/>
      <c r="AB230" s="82"/>
      <c r="AC230" s="82"/>
    </row>
    <row r="231" spans="1:29" ht="12.75" customHeight="1" x14ac:dyDescent="0.3">
      <c r="A231" s="82"/>
      <c r="B231" s="82"/>
      <c r="C231" s="94"/>
      <c r="D231" s="94"/>
      <c r="E231" s="82"/>
      <c r="F231" s="82"/>
      <c r="G231" s="82"/>
      <c r="H231" s="97"/>
      <c r="I231" s="97"/>
      <c r="J231" s="82"/>
      <c r="K231" s="82"/>
      <c r="L231" s="82"/>
      <c r="M231" s="82"/>
      <c r="N231" s="82"/>
      <c r="O231" s="82"/>
      <c r="P231" s="82"/>
      <c r="Q231" s="82"/>
      <c r="R231" s="82"/>
      <c r="S231" s="82"/>
      <c r="T231" s="82"/>
      <c r="U231" s="82"/>
      <c r="V231" s="82"/>
      <c r="W231" s="82"/>
      <c r="X231" s="82"/>
      <c r="Y231" s="82"/>
      <c r="Z231" s="82"/>
      <c r="AA231" s="82"/>
      <c r="AB231" s="82"/>
      <c r="AC231" s="82"/>
    </row>
    <row r="232" spans="1:29" ht="12.75" customHeight="1" x14ac:dyDescent="0.3">
      <c r="A232" s="82"/>
      <c r="B232" s="82"/>
      <c r="C232" s="94"/>
      <c r="D232" s="94"/>
      <c r="E232" s="82"/>
      <c r="F232" s="82"/>
      <c r="G232" s="82"/>
      <c r="H232" s="97"/>
      <c r="I232" s="97"/>
      <c r="J232" s="82"/>
      <c r="K232" s="82"/>
      <c r="L232" s="82"/>
      <c r="M232" s="82"/>
      <c r="N232" s="82"/>
      <c r="O232" s="82"/>
      <c r="P232" s="82"/>
      <c r="Q232" s="82"/>
      <c r="R232" s="82"/>
      <c r="S232" s="82"/>
      <c r="T232" s="82"/>
      <c r="U232" s="82"/>
      <c r="V232" s="82"/>
      <c r="W232" s="82"/>
      <c r="X232" s="82"/>
      <c r="Y232" s="82"/>
      <c r="Z232" s="82"/>
      <c r="AA232" s="82"/>
      <c r="AB232" s="82"/>
      <c r="AC232" s="82"/>
    </row>
    <row r="233" spans="1:29" ht="12.75" customHeight="1" x14ac:dyDescent="0.3">
      <c r="A233" s="82"/>
      <c r="B233" s="82"/>
      <c r="C233" s="94"/>
      <c r="D233" s="94"/>
      <c r="E233" s="82"/>
      <c r="F233" s="82"/>
      <c r="G233" s="82"/>
      <c r="H233" s="97"/>
      <c r="I233" s="97"/>
      <c r="J233" s="82"/>
      <c r="K233" s="82"/>
      <c r="L233" s="82"/>
      <c r="M233" s="82"/>
      <c r="N233" s="82"/>
      <c r="O233" s="82"/>
      <c r="P233" s="82"/>
      <c r="Q233" s="82"/>
      <c r="R233" s="82"/>
      <c r="S233" s="82"/>
      <c r="T233" s="82"/>
      <c r="U233" s="82"/>
      <c r="V233" s="82"/>
      <c r="W233" s="82"/>
      <c r="X233" s="82"/>
      <c r="Y233" s="82"/>
      <c r="Z233" s="82"/>
      <c r="AA233" s="82"/>
      <c r="AB233" s="82"/>
      <c r="AC233" s="82"/>
    </row>
    <row r="234" spans="1:29" ht="12.75" customHeight="1" x14ac:dyDescent="0.3">
      <c r="A234" s="82"/>
      <c r="B234" s="82"/>
      <c r="C234" s="94"/>
      <c r="D234" s="94"/>
      <c r="E234" s="82"/>
      <c r="F234" s="82"/>
      <c r="G234" s="82"/>
      <c r="H234" s="97"/>
      <c r="I234" s="97"/>
      <c r="J234" s="82"/>
      <c r="K234" s="82"/>
      <c r="L234" s="82"/>
      <c r="M234" s="82"/>
      <c r="N234" s="82"/>
      <c r="O234" s="82"/>
      <c r="P234" s="82"/>
      <c r="Q234" s="82"/>
      <c r="R234" s="82"/>
      <c r="S234" s="82"/>
      <c r="T234" s="82"/>
      <c r="U234" s="82"/>
      <c r="V234" s="82"/>
      <c r="W234" s="82"/>
      <c r="X234" s="82"/>
      <c r="Y234" s="82"/>
      <c r="Z234" s="82"/>
      <c r="AA234" s="82"/>
      <c r="AB234" s="82"/>
      <c r="AC234" s="82"/>
    </row>
    <row r="235" spans="1:29" ht="12.75" customHeight="1" x14ac:dyDescent="0.3">
      <c r="A235" s="82"/>
      <c r="B235" s="82"/>
      <c r="C235" s="94"/>
      <c r="D235" s="94"/>
      <c r="E235" s="82"/>
      <c r="F235" s="82"/>
      <c r="G235" s="82"/>
      <c r="H235" s="97"/>
      <c r="I235" s="97"/>
      <c r="J235" s="82"/>
      <c r="K235" s="82"/>
      <c r="L235" s="82"/>
      <c r="M235" s="82"/>
      <c r="N235" s="82"/>
      <c r="O235" s="82"/>
      <c r="P235" s="82"/>
      <c r="Q235" s="82"/>
      <c r="R235" s="82"/>
      <c r="S235" s="82"/>
      <c r="T235" s="82"/>
      <c r="U235" s="82"/>
      <c r="V235" s="82"/>
      <c r="W235" s="82"/>
      <c r="X235" s="82"/>
      <c r="Y235" s="82"/>
      <c r="Z235" s="82"/>
      <c r="AA235" s="82"/>
      <c r="AB235" s="82"/>
      <c r="AC235" s="82"/>
    </row>
    <row r="236" spans="1:29" ht="12.75" customHeight="1" x14ac:dyDescent="0.3">
      <c r="A236" s="82"/>
      <c r="B236" s="82"/>
      <c r="C236" s="94"/>
      <c r="D236" s="94"/>
      <c r="E236" s="82"/>
      <c r="F236" s="82"/>
      <c r="G236" s="82"/>
      <c r="H236" s="97"/>
      <c r="I236" s="97"/>
      <c r="J236" s="82"/>
      <c r="K236" s="82"/>
      <c r="L236" s="82"/>
      <c r="M236" s="82"/>
      <c r="N236" s="82"/>
      <c r="O236" s="82"/>
      <c r="P236" s="82"/>
      <c r="Q236" s="82"/>
      <c r="R236" s="82"/>
      <c r="S236" s="82"/>
      <c r="T236" s="82"/>
      <c r="U236" s="82"/>
      <c r="V236" s="82"/>
      <c r="W236" s="82"/>
      <c r="X236" s="82"/>
      <c r="Y236" s="82"/>
      <c r="Z236" s="82"/>
      <c r="AA236" s="82"/>
      <c r="AB236" s="82"/>
      <c r="AC236" s="82"/>
    </row>
    <row r="237" spans="1:29" ht="12.75" customHeight="1" x14ac:dyDescent="0.3">
      <c r="A237" s="82"/>
      <c r="B237" s="82"/>
      <c r="C237" s="94"/>
      <c r="D237" s="94"/>
      <c r="E237" s="82"/>
      <c r="F237" s="82"/>
      <c r="G237" s="82"/>
      <c r="H237" s="97"/>
      <c r="I237" s="97"/>
      <c r="J237" s="82"/>
      <c r="K237" s="82"/>
      <c r="L237" s="82"/>
      <c r="M237" s="82"/>
      <c r="N237" s="82"/>
      <c r="O237" s="82"/>
      <c r="P237" s="82"/>
      <c r="Q237" s="82"/>
      <c r="R237" s="82"/>
      <c r="S237" s="82"/>
      <c r="T237" s="82"/>
      <c r="U237" s="82"/>
      <c r="V237" s="82"/>
      <c r="W237" s="82"/>
      <c r="X237" s="82"/>
      <c r="Y237" s="82"/>
      <c r="Z237" s="82"/>
      <c r="AA237" s="82"/>
      <c r="AB237" s="82"/>
      <c r="AC237" s="82"/>
    </row>
    <row r="238" spans="1:29" ht="12.75" customHeight="1" x14ac:dyDescent="0.3">
      <c r="A238" s="82"/>
      <c r="B238" s="82"/>
      <c r="C238" s="94"/>
      <c r="D238" s="94"/>
      <c r="E238" s="82"/>
      <c r="F238" s="82"/>
      <c r="G238" s="82"/>
      <c r="H238" s="97"/>
      <c r="I238" s="97"/>
      <c r="J238" s="82"/>
      <c r="K238" s="82"/>
      <c r="L238" s="82"/>
      <c r="M238" s="82"/>
      <c r="N238" s="82"/>
      <c r="O238" s="82"/>
      <c r="P238" s="82"/>
      <c r="Q238" s="82"/>
      <c r="R238" s="82"/>
      <c r="S238" s="82"/>
      <c r="T238" s="82"/>
      <c r="U238" s="82"/>
      <c r="V238" s="82"/>
      <c r="W238" s="82"/>
      <c r="X238" s="82"/>
      <c r="Y238" s="82"/>
      <c r="Z238" s="82"/>
      <c r="AA238" s="82"/>
      <c r="AB238" s="82"/>
      <c r="AC238" s="82"/>
    </row>
    <row r="239" spans="1:29" ht="12.75" customHeight="1" x14ac:dyDescent="0.3">
      <c r="A239" s="82"/>
      <c r="B239" s="82"/>
      <c r="C239" s="94"/>
      <c r="D239" s="94"/>
      <c r="E239" s="82"/>
      <c r="F239" s="82"/>
      <c r="G239" s="82"/>
      <c r="H239" s="97"/>
      <c r="I239" s="97"/>
      <c r="J239" s="82"/>
      <c r="K239" s="82"/>
      <c r="L239" s="82"/>
      <c r="M239" s="82"/>
      <c r="N239" s="82"/>
      <c r="O239" s="82"/>
      <c r="P239" s="82"/>
      <c r="Q239" s="82"/>
      <c r="R239" s="82"/>
      <c r="S239" s="82"/>
      <c r="T239" s="82"/>
      <c r="U239" s="82"/>
      <c r="V239" s="82"/>
      <c r="W239" s="82"/>
      <c r="X239" s="82"/>
      <c r="Y239" s="82"/>
      <c r="Z239" s="82"/>
      <c r="AA239" s="82"/>
      <c r="AB239" s="82"/>
      <c r="AC239" s="82"/>
    </row>
    <row r="240" spans="1:29" ht="12.75" customHeight="1" x14ac:dyDescent="0.3">
      <c r="A240" s="82"/>
      <c r="B240" s="82"/>
      <c r="C240" s="94"/>
      <c r="D240" s="94"/>
      <c r="E240" s="82"/>
      <c r="F240" s="82"/>
      <c r="G240" s="82"/>
      <c r="H240" s="97"/>
      <c r="I240" s="97"/>
      <c r="J240" s="82"/>
      <c r="K240" s="82"/>
      <c r="L240" s="82"/>
      <c r="M240" s="82"/>
      <c r="N240" s="82"/>
      <c r="O240" s="82"/>
      <c r="P240" s="82"/>
      <c r="Q240" s="82"/>
      <c r="R240" s="82"/>
      <c r="S240" s="82"/>
      <c r="T240" s="82"/>
      <c r="U240" s="82"/>
      <c r="V240" s="82"/>
      <c r="W240" s="82"/>
      <c r="X240" s="82"/>
      <c r="Y240" s="82"/>
      <c r="Z240" s="82"/>
      <c r="AA240" s="82"/>
      <c r="AB240" s="82"/>
      <c r="AC240" s="82"/>
    </row>
    <row r="241" spans="1:29" ht="12.75" customHeight="1" x14ac:dyDescent="0.3">
      <c r="A241" s="82"/>
      <c r="B241" s="82"/>
      <c r="C241" s="94"/>
      <c r="D241" s="94"/>
      <c r="E241" s="82"/>
      <c r="F241" s="82"/>
      <c r="G241" s="82"/>
      <c r="H241" s="97"/>
      <c r="I241" s="97"/>
      <c r="J241" s="82"/>
      <c r="K241" s="82"/>
      <c r="L241" s="82"/>
      <c r="M241" s="82"/>
      <c r="N241" s="82"/>
      <c r="O241" s="82"/>
      <c r="P241" s="82"/>
      <c r="Q241" s="82"/>
      <c r="R241" s="82"/>
      <c r="S241" s="82"/>
      <c r="T241" s="82"/>
      <c r="U241" s="82"/>
      <c r="V241" s="82"/>
      <c r="W241" s="82"/>
      <c r="X241" s="82"/>
      <c r="Y241" s="82"/>
      <c r="Z241" s="82"/>
      <c r="AA241" s="82"/>
      <c r="AB241" s="82"/>
      <c r="AC241" s="82"/>
    </row>
    <row r="242" spans="1:29" ht="12.75" customHeight="1" x14ac:dyDescent="0.3">
      <c r="A242" s="82"/>
      <c r="B242" s="82"/>
      <c r="C242" s="94"/>
      <c r="D242" s="94"/>
      <c r="E242" s="82"/>
      <c r="F242" s="82"/>
      <c r="G242" s="82"/>
      <c r="H242" s="97"/>
      <c r="I242" s="97"/>
      <c r="J242" s="82"/>
      <c r="K242" s="82"/>
      <c r="L242" s="82"/>
      <c r="M242" s="82"/>
      <c r="N242" s="82"/>
      <c r="O242" s="82"/>
      <c r="P242" s="82"/>
      <c r="Q242" s="82"/>
      <c r="R242" s="82"/>
      <c r="S242" s="82"/>
      <c r="T242" s="82"/>
      <c r="U242" s="82"/>
      <c r="V242" s="82"/>
      <c r="W242" s="82"/>
      <c r="X242" s="82"/>
      <c r="Y242" s="82"/>
      <c r="Z242" s="82"/>
      <c r="AA242" s="82"/>
      <c r="AB242" s="82"/>
      <c r="AC242" s="82"/>
    </row>
    <row r="243" spans="1:29" ht="12.75" customHeight="1" x14ac:dyDescent="0.3">
      <c r="A243" s="82"/>
      <c r="B243" s="82"/>
      <c r="C243" s="94"/>
      <c r="D243" s="94"/>
      <c r="E243" s="82"/>
      <c r="F243" s="82"/>
      <c r="G243" s="82"/>
      <c r="H243" s="97"/>
      <c r="I243" s="97"/>
      <c r="J243" s="82"/>
      <c r="K243" s="82"/>
      <c r="L243" s="82"/>
      <c r="M243" s="82"/>
      <c r="N243" s="82"/>
      <c r="O243" s="82"/>
      <c r="P243" s="82"/>
      <c r="Q243" s="82"/>
      <c r="R243" s="82"/>
      <c r="S243" s="82"/>
      <c r="T243" s="82"/>
      <c r="U243" s="82"/>
      <c r="V243" s="82"/>
      <c r="W243" s="82"/>
      <c r="X243" s="82"/>
      <c r="Y243" s="82"/>
      <c r="Z243" s="82"/>
      <c r="AA243" s="82"/>
      <c r="AB243" s="82"/>
      <c r="AC243" s="82"/>
    </row>
    <row r="244" spans="1:29" ht="12.75" customHeight="1" x14ac:dyDescent="0.3">
      <c r="A244" s="82"/>
      <c r="B244" s="82"/>
      <c r="C244" s="94"/>
      <c r="D244" s="94"/>
      <c r="E244" s="82"/>
      <c r="F244" s="82"/>
      <c r="G244" s="82"/>
      <c r="H244" s="97"/>
      <c r="I244" s="97"/>
      <c r="J244" s="82"/>
      <c r="K244" s="82"/>
      <c r="L244" s="82"/>
      <c r="M244" s="82"/>
      <c r="N244" s="82"/>
      <c r="O244" s="82"/>
      <c r="P244" s="82"/>
      <c r="Q244" s="82"/>
      <c r="R244" s="82"/>
      <c r="S244" s="82"/>
      <c r="T244" s="82"/>
      <c r="U244" s="82"/>
      <c r="V244" s="82"/>
      <c r="W244" s="82"/>
      <c r="X244" s="82"/>
      <c r="Y244" s="82"/>
      <c r="Z244" s="82"/>
      <c r="AA244" s="82"/>
      <c r="AB244" s="82"/>
      <c r="AC244" s="82"/>
    </row>
    <row r="245" spans="1:29" ht="12.75" customHeight="1" x14ac:dyDescent="0.3">
      <c r="A245" s="82"/>
      <c r="B245" s="82"/>
      <c r="C245" s="94"/>
      <c r="D245" s="94"/>
      <c r="E245" s="82"/>
      <c r="F245" s="82"/>
      <c r="G245" s="82"/>
      <c r="H245" s="97"/>
      <c r="I245" s="97"/>
      <c r="J245" s="82"/>
      <c r="K245" s="82"/>
      <c r="L245" s="82"/>
      <c r="M245" s="82"/>
      <c r="N245" s="82"/>
      <c r="O245" s="82"/>
      <c r="P245" s="82"/>
      <c r="Q245" s="82"/>
      <c r="R245" s="82"/>
      <c r="S245" s="82"/>
      <c r="T245" s="82"/>
      <c r="U245" s="82"/>
      <c r="V245" s="82"/>
      <c r="W245" s="82"/>
      <c r="X245" s="82"/>
      <c r="Y245" s="82"/>
      <c r="Z245" s="82"/>
      <c r="AA245" s="82"/>
      <c r="AB245" s="82"/>
      <c r="AC245" s="82"/>
    </row>
    <row r="246" spans="1:29" ht="12.75" customHeight="1" x14ac:dyDescent="0.3">
      <c r="A246" s="82"/>
      <c r="B246" s="82"/>
      <c r="C246" s="94"/>
      <c r="D246" s="94"/>
      <c r="E246" s="82"/>
      <c r="F246" s="82"/>
      <c r="G246" s="82"/>
      <c r="H246" s="97"/>
      <c r="I246" s="97"/>
      <c r="J246" s="82"/>
      <c r="K246" s="82"/>
      <c r="L246" s="82"/>
      <c r="M246" s="82"/>
      <c r="N246" s="82"/>
      <c r="O246" s="82"/>
      <c r="P246" s="82"/>
      <c r="Q246" s="82"/>
      <c r="R246" s="82"/>
      <c r="S246" s="82"/>
      <c r="T246" s="82"/>
      <c r="U246" s="82"/>
      <c r="V246" s="82"/>
      <c r="W246" s="82"/>
      <c r="X246" s="82"/>
      <c r="Y246" s="82"/>
      <c r="Z246" s="82"/>
      <c r="AA246" s="82"/>
      <c r="AB246" s="82"/>
      <c r="AC246" s="82"/>
    </row>
    <row r="247" spans="1:29" ht="12.75" customHeight="1" x14ac:dyDescent="0.3">
      <c r="A247" s="82"/>
      <c r="B247" s="82"/>
      <c r="C247" s="94"/>
      <c r="D247" s="94"/>
      <c r="E247" s="82"/>
      <c r="F247" s="82"/>
      <c r="G247" s="82"/>
      <c r="H247" s="97"/>
      <c r="I247" s="97"/>
      <c r="J247" s="82"/>
      <c r="K247" s="82"/>
      <c r="L247" s="82"/>
      <c r="M247" s="82"/>
      <c r="N247" s="82"/>
      <c r="O247" s="82"/>
      <c r="P247" s="82"/>
      <c r="Q247" s="82"/>
      <c r="R247" s="82"/>
      <c r="S247" s="82"/>
      <c r="T247" s="82"/>
      <c r="U247" s="82"/>
      <c r="V247" s="82"/>
      <c r="W247" s="82"/>
      <c r="X247" s="82"/>
      <c r="Y247" s="82"/>
      <c r="Z247" s="82"/>
      <c r="AA247" s="82"/>
      <c r="AB247" s="82"/>
      <c r="AC247" s="82"/>
    </row>
    <row r="248" spans="1:29" ht="12.75" customHeight="1" x14ac:dyDescent="0.3">
      <c r="A248" s="82"/>
      <c r="B248" s="82"/>
      <c r="C248" s="94"/>
      <c r="D248" s="94"/>
      <c r="E248" s="82"/>
      <c r="F248" s="82"/>
      <c r="G248" s="82"/>
      <c r="H248" s="97"/>
      <c r="I248" s="97"/>
      <c r="J248" s="82"/>
      <c r="K248" s="82"/>
      <c r="L248" s="82"/>
      <c r="M248" s="82"/>
      <c r="N248" s="82"/>
      <c r="O248" s="82"/>
      <c r="P248" s="82"/>
      <c r="Q248" s="82"/>
      <c r="R248" s="82"/>
      <c r="S248" s="82"/>
      <c r="T248" s="82"/>
      <c r="U248" s="82"/>
      <c r="V248" s="82"/>
      <c r="W248" s="82"/>
      <c r="X248" s="82"/>
      <c r="Y248" s="82"/>
      <c r="Z248" s="82"/>
      <c r="AA248" s="82"/>
      <c r="AB248" s="82"/>
      <c r="AC248" s="82"/>
    </row>
    <row r="249" spans="1:29" ht="12.75" customHeight="1" x14ac:dyDescent="0.3">
      <c r="A249" s="82"/>
      <c r="B249" s="82"/>
      <c r="C249" s="94"/>
      <c r="D249" s="94"/>
      <c r="E249" s="82"/>
      <c r="F249" s="82"/>
      <c r="G249" s="82"/>
      <c r="H249" s="97"/>
      <c r="I249" s="97"/>
      <c r="J249" s="82"/>
      <c r="K249" s="82"/>
      <c r="L249" s="82"/>
      <c r="M249" s="82"/>
      <c r="N249" s="82"/>
      <c r="O249" s="82"/>
      <c r="P249" s="82"/>
      <c r="Q249" s="82"/>
      <c r="R249" s="82"/>
      <c r="S249" s="82"/>
      <c r="T249" s="82"/>
      <c r="U249" s="82"/>
      <c r="V249" s="82"/>
      <c r="W249" s="82"/>
      <c r="X249" s="82"/>
      <c r="Y249" s="82"/>
      <c r="Z249" s="82"/>
      <c r="AA249" s="82"/>
      <c r="AB249" s="82"/>
      <c r="AC249" s="82"/>
    </row>
    <row r="250" spans="1:29" ht="12.75" customHeight="1" x14ac:dyDescent="0.3">
      <c r="A250" s="82"/>
      <c r="B250" s="82"/>
      <c r="C250" s="94"/>
      <c r="D250" s="94"/>
      <c r="E250" s="82"/>
      <c r="F250" s="82"/>
      <c r="G250" s="82"/>
      <c r="H250" s="97"/>
      <c r="I250" s="97"/>
      <c r="J250" s="82"/>
      <c r="K250" s="82"/>
      <c r="L250" s="82"/>
      <c r="M250" s="82"/>
      <c r="N250" s="82"/>
      <c r="O250" s="82"/>
      <c r="P250" s="82"/>
      <c r="Q250" s="82"/>
      <c r="R250" s="82"/>
      <c r="S250" s="82"/>
      <c r="T250" s="82"/>
      <c r="U250" s="82"/>
      <c r="V250" s="82"/>
      <c r="W250" s="82"/>
      <c r="X250" s="82"/>
      <c r="Y250" s="82"/>
      <c r="Z250" s="82"/>
      <c r="AA250" s="82"/>
      <c r="AB250" s="82"/>
      <c r="AC250" s="82"/>
    </row>
    <row r="251" spans="1:29" ht="12.75" customHeight="1" x14ac:dyDescent="0.3">
      <c r="A251" s="82"/>
      <c r="B251" s="82"/>
      <c r="C251" s="94"/>
      <c r="D251" s="94"/>
      <c r="E251" s="82"/>
      <c r="F251" s="82"/>
      <c r="G251" s="82"/>
      <c r="H251" s="97"/>
      <c r="I251" s="97"/>
      <c r="J251" s="82"/>
      <c r="K251" s="82"/>
      <c r="L251" s="82"/>
      <c r="M251" s="82"/>
      <c r="N251" s="82"/>
      <c r="O251" s="82"/>
      <c r="P251" s="82"/>
      <c r="Q251" s="82"/>
      <c r="R251" s="82"/>
      <c r="S251" s="82"/>
      <c r="T251" s="82"/>
      <c r="U251" s="82"/>
      <c r="V251" s="82"/>
      <c r="W251" s="82"/>
      <c r="X251" s="82"/>
      <c r="Y251" s="82"/>
      <c r="Z251" s="82"/>
      <c r="AA251" s="82"/>
      <c r="AB251" s="82"/>
      <c r="AC251" s="82"/>
    </row>
    <row r="252" spans="1:29" ht="12.75" customHeight="1" x14ac:dyDescent="0.3">
      <c r="A252" s="82"/>
      <c r="B252" s="82"/>
      <c r="C252" s="94"/>
      <c r="D252" s="94"/>
      <c r="E252" s="82"/>
      <c r="F252" s="82"/>
      <c r="G252" s="82"/>
      <c r="H252" s="97"/>
      <c r="I252" s="97"/>
      <c r="J252" s="82"/>
      <c r="K252" s="82"/>
      <c r="L252" s="82"/>
      <c r="M252" s="82"/>
      <c r="N252" s="82"/>
      <c r="O252" s="82"/>
      <c r="P252" s="82"/>
      <c r="Q252" s="82"/>
      <c r="R252" s="82"/>
      <c r="S252" s="82"/>
      <c r="T252" s="82"/>
      <c r="U252" s="82"/>
      <c r="V252" s="82"/>
      <c r="W252" s="82"/>
      <c r="X252" s="82"/>
      <c r="Y252" s="82"/>
      <c r="Z252" s="82"/>
      <c r="AA252" s="82"/>
      <c r="AB252" s="82"/>
      <c r="AC252" s="82"/>
    </row>
    <row r="253" spans="1:29" ht="12.75" customHeight="1" x14ac:dyDescent="0.3">
      <c r="A253" s="82"/>
      <c r="B253" s="82"/>
      <c r="C253" s="94"/>
      <c r="D253" s="94"/>
      <c r="E253" s="82"/>
      <c r="F253" s="82"/>
      <c r="G253" s="82"/>
      <c r="H253" s="97"/>
      <c r="I253" s="97"/>
      <c r="J253" s="82"/>
      <c r="K253" s="82"/>
      <c r="L253" s="82"/>
      <c r="M253" s="82"/>
      <c r="N253" s="82"/>
      <c r="O253" s="82"/>
      <c r="P253" s="82"/>
      <c r="Q253" s="82"/>
      <c r="R253" s="82"/>
      <c r="S253" s="82"/>
      <c r="T253" s="82"/>
      <c r="U253" s="82"/>
      <c r="V253" s="82"/>
      <c r="W253" s="82"/>
      <c r="X253" s="82"/>
      <c r="Y253" s="82"/>
      <c r="Z253" s="82"/>
      <c r="AA253" s="82"/>
      <c r="AB253" s="82"/>
      <c r="AC253" s="82"/>
    </row>
    <row r="254" spans="1:29" ht="12.75" customHeight="1" x14ac:dyDescent="0.3">
      <c r="A254" s="82"/>
      <c r="B254" s="82"/>
      <c r="C254" s="94"/>
      <c r="D254" s="94"/>
      <c r="E254" s="82"/>
      <c r="F254" s="82"/>
      <c r="G254" s="82"/>
      <c r="H254" s="97"/>
      <c r="I254" s="97"/>
      <c r="J254" s="82"/>
      <c r="K254" s="82"/>
      <c r="L254" s="82"/>
      <c r="M254" s="82"/>
      <c r="N254" s="82"/>
      <c r="O254" s="82"/>
      <c r="P254" s="82"/>
      <c r="Q254" s="82"/>
      <c r="R254" s="82"/>
      <c r="S254" s="82"/>
      <c r="T254" s="82"/>
      <c r="U254" s="82"/>
      <c r="V254" s="82"/>
      <c r="W254" s="82"/>
      <c r="X254" s="82"/>
      <c r="Y254" s="82"/>
      <c r="Z254" s="82"/>
      <c r="AA254" s="82"/>
      <c r="AB254" s="82"/>
      <c r="AC254" s="82"/>
    </row>
    <row r="255" spans="1:29" ht="12.75" customHeight="1" x14ac:dyDescent="0.3">
      <c r="A255" s="82"/>
      <c r="B255" s="82"/>
      <c r="C255" s="94"/>
      <c r="D255" s="94"/>
      <c r="E255" s="82"/>
      <c r="F255" s="82"/>
      <c r="G255" s="82"/>
      <c r="H255" s="97"/>
      <c r="I255" s="97"/>
      <c r="J255" s="82"/>
      <c r="K255" s="82"/>
      <c r="L255" s="82"/>
      <c r="M255" s="82"/>
      <c r="N255" s="82"/>
      <c r="O255" s="82"/>
      <c r="P255" s="82"/>
      <c r="Q255" s="82"/>
      <c r="R255" s="82"/>
      <c r="S255" s="82"/>
      <c r="T255" s="82"/>
      <c r="U255" s="82"/>
      <c r="V255" s="82"/>
      <c r="W255" s="82"/>
      <c r="X255" s="82"/>
      <c r="Y255" s="82"/>
      <c r="Z255" s="82"/>
      <c r="AA255" s="82"/>
      <c r="AB255" s="82"/>
      <c r="AC255" s="82"/>
    </row>
    <row r="256" spans="1:29" ht="12.75" customHeight="1" x14ac:dyDescent="0.3">
      <c r="A256" s="82"/>
      <c r="B256" s="82"/>
      <c r="C256" s="94"/>
      <c r="D256" s="94"/>
      <c r="E256" s="82"/>
      <c r="F256" s="82"/>
      <c r="G256" s="82"/>
      <c r="H256" s="97"/>
      <c r="I256" s="97"/>
      <c r="J256" s="82"/>
      <c r="K256" s="82"/>
      <c r="L256" s="82"/>
      <c r="M256" s="82"/>
      <c r="N256" s="82"/>
      <c r="O256" s="82"/>
      <c r="P256" s="82"/>
      <c r="Q256" s="82"/>
      <c r="R256" s="82"/>
      <c r="S256" s="82"/>
      <c r="T256" s="82"/>
      <c r="U256" s="82"/>
      <c r="V256" s="82"/>
      <c r="W256" s="82"/>
      <c r="X256" s="82"/>
      <c r="Y256" s="82"/>
      <c r="Z256" s="82"/>
      <c r="AA256" s="82"/>
      <c r="AB256" s="82"/>
      <c r="AC256" s="82"/>
    </row>
    <row r="257" spans="1:29" ht="12.75" customHeight="1" x14ac:dyDescent="0.3">
      <c r="A257" s="82"/>
      <c r="B257" s="82"/>
      <c r="C257" s="94"/>
      <c r="D257" s="94"/>
      <c r="E257" s="82"/>
      <c r="F257" s="82"/>
      <c r="G257" s="82"/>
      <c r="H257" s="97"/>
      <c r="I257" s="97"/>
      <c r="J257" s="82"/>
      <c r="K257" s="82"/>
      <c r="L257" s="82"/>
      <c r="M257" s="82"/>
      <c r="N257" s="82"/>
      <c r="O257" s="82"/>
      <c r="P257" s="82"/>
      <c r="Q257" s="82"/>
      <c r="R257" s="82"/>
      <c r="S257" s="82"/>
      <c r="T257" s="82"/>
      <c r="U257" s="82"/>
      <c r="V257" s="82"/>
      <c r="W257" s="82"/>
      <c r="X257" s="82"/>
      <c r="Y257" s="82"/>
      <c r="Z257" s="82"/>
      <c r="AA257" s="82"/>
      <c r="AB257" s="82"/>
      <c r="AC257" s="82"/>
    </row>
    <row r="258" spans="1:29" ht="12.75" customHeight="1" x14ac:dyDescent="0.3">
      <c r="A258" s="82"/>
      <c r="B258" s="82"/>
      <c r="C258" s="94"/>
      <c r="D258" s="94"/>
      <c r="E258" s="82"/>
      <c r="F258" s="82"/>
      <c r="G258" s="82"/>
      <c r="H258" s="97"/>
      <c r="I258" s="97"/>
      <c r="J258" s="82"/>
      <c r="K258" s="82"/>
      <c r="L258" s="82"/>
      <c r="M258" s="82"/>
      <c r="N258" s="82"/>
      <c r="O258" s="82"/>
      <c r="P258" s="82"/>
      <c r="Q258" s="82"/>
      <c r="R258" s="82"/>
      <c r="S258" s="82"/>
      <c r="T258" s="82"/>
      <c r="U258" s="82"/>
      <c r="V258" s="82"/>
      <c r="W258" s="82"/>
      <c r="X258" s="82"/>
      <c r="Y258" s="82"/>
      <c r="Z258" s="82"/>
      <c r="AA258" s="82"/>
      <c r="AB258" s="82"/>
      <c r="AC258" s="82"/>
    </row>
    <row r="259" spans="1:29" ht="12.75" customHeight="1" x14ac:dyDescent="0.3">
      <c r="A259" s="82"/>
      <c r="B259" s="82"/>
      <c r="C259" s="94"/>
      <c r="D259" s="94"/>
      <c r="E259" s="82"/>
      <c r="F259" s="82"/>
      <c r="G259" s="82"/>
      <c r="H259" s="97"/>
      <c r="I259" s="97"/>
      <c r="J259" s="82"/>
      <c r="K259" s="82"/>
      <c r="L259" s="82"/>
      <c r="M259" s="82"/>
      <c r="N259" s="82"/>
      <c r="O259" s="82"/>
      <c r="P259" s="82"/>
      <c r="Q259" s="82"/>
      <c r="R259" s="82"/>
      <c r="S259" s="82"/>
      <c r="T259" s="82"/>
      <c r="U259" s="82"/>
      <c r="V259" s="82"/>
      <c r="W259" s="82"/>
      <c r="X259" s="82"/>
      <c r="Y259" s="82"/>
      <c r="Z259" s="82"/>
      <c r="AA259" s="82"/>
      <c r="AB259" s="82"/>
      <c r="AC259" s="82"/>
    </row>
    <row r="260" spans="1:29" ht="12.75" customHeight="1" x14ac:dyDescent="0.3">
      <c r="A260" s="82"/>
      <c r="B260" s="82"/>
      <c r="C260" s="94"/>
      <c r="D260" s="94"/>
      <c r="E260" s="82"/>
      <c r="F260" s="82"/>
      <c r="G260" s="82"/>
      <c r="H260" s="97"/>
      <c r="I260" s="97"/>
      <c r="J260" s="82"/>
      <c r="K260" s="82"/>
      <c r="L260" s="82"/>
      <c r="M260" s="82"/>
      <c r="N260" s="82"/>
      <c r="O260" s="82"/>
      <c r="P260" s="82"/>
      <c r="Q260" s="82"/>
      <c r="R260" s="82"/>
      <c r="S260" s="82"/>
      <c r="T260" s="82"/>
      <c r="U260" s="82"/>
      <c r="V260" s="82"/>
      <c r="W260" s="82"/>
      <c r="X260" s="82"/>
      <c r="Y260" s="82"/>
      <c r="Z260" s="82"/>
      <c r="AA260" s="82"/>
      <c r="AB260" s="82"/>
      <c r="AC260" s="82"/>
    </row>
    <row r="261" spans="1:29" ht="12.75" customHeight="1" x14ac:dyDescent="0.3">
      <c r="A261" s="82"/>
      <c r="B261" s="82"/>
      <c r="C261" s="94"/>
      <c r="D261" s="94"/>
      <c r="E261" s="82"/>
      <c r="F261" s="82"/>
      <c r="G261" s="82"/>
      <c r="H261" s="97"/>
      <c r="I261" s="97"/>
      <c r="J261" s="82"/>
      <c r="K261" s="82"/>
      <c r="L261" s="82"/>
      <c r="M261" s="82"/>
      <c r="N261" s="82"/>
      <c r="O261" s="82"/>
      <c r="P261" s="82"/>
      <c r="Q261" s="82"/>
      <c r="R261" s="82"/>
      <c r="S261" s="82"/>
      <c r="T261" s="82"/>
      <c r="U261" s="82"/>
      <c r="V261" s="82"/>
      <c r="W261" s="82"/>
      <c r="X261" s="82"/>
      <c r="Y261" s="82"/>
      <c r="Z261" s="82"/>
      <c r="AA261" s="82"/>
      <c r="AB261" s="82"/>
      <c r="AC261" s="82"/>
    </row>
    <row r="262" spans="1:29" ht="12.75" customHeight="1" x14ac:dyDescent="0.3">
      <c r="A262" s="82"/>
      <c r="B262" s="82"/>
      <c r="C262" s="94"/>
      <c r="D262" s="94"/>
      <c r="E262" s="82"/>
      <c r="F262" s="82"/>
      <c r="G262" s="82"/>
      <c r="H262" s="97"/>
      <c r="I262" s="97"/>
      <c r="J262" s="82"/>
      <c r="K262" s="82"/>
      <c r="L262" s="82"/>
      <c r="M262" s="82"/>
      <c r="N262" s="82"/>
      <c r="O262" s="82"/>
      <c r="P262" s="82"/>
      <c r="Q262" s="82"/>
      <c r="R262" s="82"/>
      <c r="S262" s="82"/>
      <c r="T262" s="82"/>
      <c r="U262" s="82"/>
      <c r="V262" s="82"/>
      <c r="W262" s="82"/>
      <c r="X262" s="82"/>
      <c r="Y262" s="82"/>
      <c r="Z262" s="82"/>
      <c r="AA262" s="82"/>
      <c r="AB262" s="82"/>
      <c r="AC262" s="82"/>
    </row>
    <row r="263" spans="1:29" ht="12.75" customHeight="1" x14ac:dyDescent="0.3">
      <c r="A263" s="82"/>
      <c r="B263" s="82"/>
      <c r="C263" s="94"/>
      <c r="D263" s="94"/>
      <c r="E263" s="82"/>
      <c r="F263" s="82"/>
      <c r="G263" s="82"/>
      <c r="H263" s="97"/>
      <c r="I263" s="97"/>
      <c r="J263" s="82"/>
      <c r="K263" s="82"/>
      <c r="L263" s="82"/>
      <c r="M263" s="82"/>
      <c r="N263" s="82"/>
      <c r="O263" s="82"/>
      <c r="P263" s="82"/>
      <c r="Q263" s="82"/>
      <c r="R263" s="82"/>
      <c r="S263" s="82"/>
      <c r="T263" s="82"/>
      <c r="U263" s="82"/>
      <c r="V263" s="82"/>
      <c r="W263" s="82"/>
      <c r="X263" s="82"/>
      <c r="Y263" s="82"/>
      <c r="Z263" s="82"/>
      <c r="AA263" s="82"/>
      <c r="AB263" s="82"/>
      <c r="AC263" s="82"/>
    </row>
    <row r="264" spans="1:29" ht="12.75" customHeight="1" x14ac:dyDescent="0.3">
      <c r="A264" s="82"/>
      <c r="B264" s="82"/>
      <c r="C264" s="94"/>
      <c r="D264" s="94"/>
      <c r="E264" s="82"/>
      <c r="F264" s="82"/>
      <c r="G264" s="82"/>
      <c r="H264" s="97"/>
      <c r="I264" s="97"/>
      <c r="J264" s="82"/>
      <c r="K264" s="82"/>
      <c r="L264" s="82"/>
      <c r="M264" s="82"/>
      <c r="N264" s="82"/>
      <c r="O264" s="82"/>
      <c r="P264" s="82"/>
      <c r="Q264" s="82"/>
      <c r="R264" s="82"/>
      <c r="S264" s="82"/>
      <c r="T264" s="82"/>
      <c r="U264" s="82"/>
      <c r="V264" s="82"/>
      <c r="W264" s="82"/>
      <c r="X264" s="82"/>
      <c r="Y264" s="82"/>
      <c r="Z264" s="82"/>
      <c r="AA264" s="82"/>
      <c r="AB264" s="82"/>
      <c r="AC264" s="82"/>
    </row>
    <row r="265" spans="1:29" ht="12.75" customHeight="1" x14ac:dyDescent="0.3">
      <c r="A265" s="82"/>
      <c r="B265" s="82"/>
      <c r="C265" s="94"/>
      <c r="D265" s="94"/>
      <c r="E265" s="82"/>
      <c r="F265" s="82"/>
      <c r="G265" s="82"/>
      <c r="H265" s="97"/>
      <c r="I265" s="97"/>
      <c r="J265" s="82"/>
      <c r="K265" s="82"/>
      <c r="L265" s="82"/>
      <c r="M265" s="82"/>
      <c r="N265" s="82"/>
      <c r="O265" s="82"/>
      <c r="P265" s="82"/>
      <c r="Q265" s="82"/>
      <c r="R265" s="82"/>
      <c r="S265" s="82"/>
      <c r="T265" s="82"/>
      <c r="U265" s="82"/>
      <c r="V265" s="82"/>
      <c r="W265" s="82"/>
      <c r="X265" s="82"/>
      <c r="Y265" s="82"/>
      <c r="Z265" s="82"/>
      <c r="AA265" s="82"/>
      <c r="AB265" s="82"/>
      <c r="AC265" s="82"/>
    </row>
    <row r="266" spans="1:29" ht="12.75" customHeight="1" x14ac:dyDescent="0.3">
      <c r="A266" s="82"/>
      <c r="B266" s="82"/>
      <c r="C266" s="94"/>
      <c r="D266" s="94"/>
      <c r="E266" s="82"/>
      <c r="F266" s="82"/>
      <c r="G266" s="82"/>
      <c r="H266" s="97"/>
      <c r="I266" s="97"/>
      <c r="J266" s="82"/>
      <c r="K266" s="82"/>
      <c r="L266" s="82"/>
      <c r="M266" s="82"/>
      <c r="N266" s="82"/>
      <c r="O266" s="82"/>
      <c r="P266" s="82"/>
      <c r="Q266" s="82"/>
      <c r="R266" s="82"/>
      <c r="S266" s="82"/>
      <c r="T266" s="82"/>
      <c r="U266" s="82"/>
      <c r="V266" s="82"/>
      <c r="W266" s="82"/>
      <c r="X266" s="82"/>
      <c r="Y266" s="82"/>
      <c r="Z266" s="82"/>
      <c r="AA266" s="82"/>
      <c r="AB266" s="82"/>
      <c r="AC266" s="82"/>
    </row>
    <row r="267" spans="1:29" ht="12.75" customHeight="1" x14ac:dyDescent="0.3">
      <c r="A267" s="82"/>
      <c r="B267" s="82"/>
      <c r="C267" s="94"/>
      <c r="D267" s="94"/>
      <c r="E267" s="82"/>
      <c r="F267" s="82"/>
      <c r="G267" s="82"/>
      <c r="H267" s="97"/>
      <c r="I267" s="97"/>
      <c r="J267" s="82"/>
      <c r="K267" s="82"/>
      <c r="L267" s="82"/>
      <c r="M267" s="82"/>
      <c r="N267" s="82"/>
      <c r="O267" s="82"/>
      <c r="P267" s="82"/>
      <c r="Q267" s="82"/>
      <c r="R267" s="82"/>
      <c r="S267" s="82"/>
      <c r="T267" s="82"/>
      <c r="U267" s="82"/>
      <c r="V267" s="82"/>
      <c r="W267" s="82"/>
      <c r="X267" s="82"/>
      <c r="Y267" s="82"/>
      <c r="Z267" s="82"/>
      <c r="AA267" s="82"/>
      <c r="AB267" s="82"/>
      <c r="AC267" s="82"/>
    </row>
    <row r="268" spans="1:29" ht="12.75" customHeight="1" x14ac:dyDescent="0.3">
      <c r="A268" s="82"/>
      <c r="B268" s="82"/>
      <c r="C268" s="94"/>
      <c r="D268" s="94"/>
      <c r="E268" s="82"/>
      <c r="F268" s="82"/>
      <c r="G268" s="82"/>
      <c r="H268" s="97"/>
      <c r="I268" s="97"/>
      <c r="J268" s="82"/>
      <c r="K268" s="82"/>
      <c r="L268" s="82"/>
      <c r="M268" s="82"/>
      <c r="N268" s="82"/>
      <c r="O268" s="82"/>
      <c r="P268" s="82"/>
      <c r="Q268" s="82"/>
      <c r="R268" s="82"/>
      <c r="S268" s="82"/>
      <c r="T268" s="82"/>
      <c r="U268" s="82"/>
      <c r="V268" s="82"/>
      <c r="W268" s="82"/>
      <c r="X268" s="82"/>
      <c r="Y268" s="82"/>
      <c r="Z268" s="82"/>
      <c r="AA268" s="82"/>
      <c r="AB268" s="82"/>
      <c r="AC268" s="82"/>
    </row>
    <row r="269" spans="1:29" ht="12.75" customHeight="1" x14ac:dyDescent="0.3">
      <c r="A269" s="82"/>
      <c r="B269" s="82"/>
      <c r="C269" s="94"/>
      <c r="D269" s="94"/>
      <c r="E269" s="82"/>
      <c r="F269" s="82"/>
      <c r="G269" s="82"/>
      <c r="H269" s="97"/>
      <c r="I269" s="97"/>
      <c r="J269" s="82"/>
      <c r="K269" s="82"/>
      <c r="L269" s="82"/>
      <c r="M269" s="82"/>
      <c r="N269" s="82"/>
      <c r="O269" s="82"/>
      <c r="P269" s="82"/>
      <c r="Q269" s="82"/>
      <c r="R269" s="82"/>
      <c r="S269" s="82"/>
      <c r="T269" s="82"/>
      <c r="U269" s="82"/>
      <c r="V269" s="82"/>
      <c r="W269" s="82"/>
      <c r="X269" s="82"/>
      <c r="Y269" s="82"/>
      <c r="Z269" s="82"/>
      <c r="AA269" s="82"/>
      <c r="AB269" s="82"/>
      <c r="AC269" s="82"/>
    </row>
    <row r="270" spans="1:29" ht="12.75" customHeight="1" x14ac:dyDescent="0.3">
      <c r="A270" s="82"/>
      <c r="B270" s="82"/>
      <c r="C270" s="94"/>
      <c r="D270" s="94"/>
      <c r="E270" s="82"/>
      <c r="F270" s="82"/>
      <c r="G270" s="82"/>
      <c r="H270" s="97"/>
      <c r="I270" s="97"/>
      <c r="J270" s="82"/>
      <c r="K270" s="82"/>
      <c r="L270" s="82"/>
      <c r="M270" s="82"/>
      <c r="N270" s="82"/>
      <c r="O270" s="82"/>
      <c r="P270" s="82"/>
      <c r="Q270" s="82"/>
      <c r="R270" s="82"/>
      <c r="S270" s="82"/>
      <c r="T270" s="82"/>
      <c r="U270" s="82"/>
      <c r="V270" s="82"/>
      <c r="W270" s="82"/>
      <c r="X270" s="82"/>
      <c r="Y270" s="82"/>
      <c r="Z270" s="82"/>
      <c r="AA270" s="82"/>
      <c r="AB270" s="82"/>
      <c r="AC270" s="82"/>
    </row>
    <row r="271" spans="1:29" ht="12.75" customHeight="1" x14ac:dyDescent="0.3">
      <c r="A271" s="82"/>
      <c r="B271" s="82"/>
      <c r="C271" s="94"/>
      <c r="D271" s="94"/>
      <c r="E271" s="82"/>
      <c r="F271" s="82"/>
      <c r="G271" s="82"/>
      <c r="H271" s="97"/>
      <c r="I271" s="97"/>
      <c r="J271" s="82"/>
      <c r="K271" s="82"/>
      <c r="L271" s="82"/>
      <c r="M271" s="82"/>
      <c r="N271" s="82"/>
      <c r="O271" s="82"/>
      <c r="P271" s="82"/>
      <c r="Q271" s="82"/>
      <c r="R271" s="82"/>
      <c r="S271" s="82"/>
      <c r="T271" s="82"/>
      <c r="U271" s="82"/>
      <c r="V271" s="82"/>
      <c r="W271" s="82"/>
      <c r="X271" s="82"/>
      <c r="Y271" s="82"/>
      <c r="Z271" s="82"/>
      <c r="AA271" s="82"/>
      <c r="AB271" s="82"/>
      <c r="AC271" s="82"/>
    </row>
    <row r="272" spans="1:29" ht="12.75" customHeight="1" x14ac:dyDescent="0.3">
      <c r="A272" s="82"/>
      <c r="B272" s="82"/>
      <c r="C272" s="94"/>
      <c r="D272" s="94"/>
      <c r="E272" s="82"/>
      <c r="F272" s="82"/>
      <c r="G272" s="82"/>
      <c r="H272" s="97"/>
      <c r="I272" s="97"/>
      <c r="J272" s="82"/>
      <c r="K272" s="82"/>
      <c r="L272" s="82"/>
      <c r="M272" s="82"/>
      <c r="N272" s="82"/>
      <c r="O272" s="82"/>
      <c r="P272" s="82"/>
      <c r="Q272" s="82"/>
      <c r="R272" s="82"/>
      <c r="S272" s="82"/>
      <c r="T272" s="82"/>
      <c r="U272" s="82"/>
      <c r="V272" s="82"/>
      <c r="W272" s="82"/>
      <c r="X272" s="82"/>
      <c r="Y272" s="82"/>
      <c r="Z272" s="82"/>
      <c r="AA272" s="82"/>
      <c r="AB272" s="82"/>
      <c r="AC272" s="82"/>
    </row>
    <row r="273" spans="1:29" ht="12.75" customHeight="1" x14ac:dyDescent="0.3">
      <c r="A273" s="82"/>
      <c r="B273" s="82"/>
      <c r="C273" s="94"/>
      <c r="D273" s="94"/>
      <c r="E273" s="82"/>
      <c r="F273" s="82"/>
      <c r="G273" s="82"/>
      <c r="H273" s="97"/>
      <c r="I273" s="97"/>
      <c r="J273" s="82"/>
      <c r="K273" s="82"/>
      <c r="L273" s="82"/>
      <c r="M273" s="82"/>
      <c r="N273" s="82"/>
      <c r="O273" s="82"/>
      <c r="P273" s="82"/>
      <c r="Q273" s="82"/>
      <c r="R273" s="82"/>
      <c r="S273" s="82"/>
      <c r="T273" s="82"/>
      <c r="U273" s="82"/>
      <c r="V273" s="82"/>
      <c r="W273" s="82"/>
      <c r="X273" s="82"/>
      <c r="Y273" s="82"/>
      <c r="Z273" s="82"/>
      <c r="AA273" s="82"/>
      <c r="AB273" s="82"/>
      <c r="AC273" s="82"/>
    </row>
    <row r="274" spans="1:29" ht="12.75" customHeight="1" x14ac:dyDescent="0.3">
      <c r="A274" s="82"/>
      <c r="B274" s="82"/>
      <c r="C274" s="94"/>
      <c r="D274" s="94"/>
      <c r="E274" s="82"/>
      <c r="F274" s="82"/>
      <c r="G274" s="82"/>
      <c r="H274" s="97"/>
      <c r="I274" s="97"/>
      <c r="J274" s="82"/>
      <c r="K274" s="82"/>
      <c r="L274" s="82"/>
      <c r="M274" s="82"/>
      <c r="N274" s="82"/>
      <c r="O274" s="82"/>
      <c r="P274" s="82"/>
      <c r="Q274" s="82"/>
      <c r="R274" s="82"/>
      <c r="S274" s="82"/>
      <c r="T274" s="82"/>
      <c r="U274" s="82"/>
      <c r="V274" s="82"/>
      <c r="W274" s="82"/>
      <c r="X274" s="82"/>
      <c r="Y274" s="82"/>
      <c r="Z274" s="82"/>
      <c r="AA274" s="82"/>
      <c r="AB274" s="82"/>
      <c r="AC274" s="82"/>
    </row>
    <row r="275" spans="1:29" ht="12.75" customHeight="1" x14ac:dyDescent="0.3">
      <c r="A275" s="82"/>
      <c r="B275" s="82"/>
      <c r="C275" s="94"/>
      <c r="D275" s="94"/>
      <c r="E275" s="82"/>
      <c r="F275" s="82"/>
      <c r="G275" s="82"/>
      <c r="H275" s="97"/>
      <c r="I275" s="97"/>
      <c r="J275" s="82"/>
      <c r="K275" s="82"/>
      <c r="L275" s="82"/>
      <c r="M275" s="82"/>
      <c r="N275" s="82"/>
      <c r="O275" s="82"/>
      <c r="P275" s="82"/>
      <c r="Q275" s="82"/>
      <c r="R275" s="82"/>
      <c r="S275" s="82"/>
      <c r="T275" s="82"/>
      <c r="U275" s="82"/>
      <c r="V275" s="82"/>
      <c r="W275" s="82"/>
      <c r="X275" s="82"/>
      <c r="Y275" s="82"/>
      <c r="Z275" s="82"/>
      <c r="AA275" s="82"/>
      <c r="AB275" s="82"/>
      <c r="AC275" s="82"/>
    </row>
    <row r="276" spans="1:29" ht="12.75" customHeight="1" x14ac:dyDescent="0.3">
      <c r="A276" s="82"/>
      <c r="B276" s="82"/>
      <c r="C276" s="94"/>
      <c r="D276" s="94"/>
      <c r="E276" s="82"/>
      <c r="F276" s="82"/>
      <c r="G276" s="82"/>
      <c r="H276" s="97"/>
      <c r="I276" s="97"/>
      <c r="J276" s="82"/>
      <c r="K276" s="82"/>
      <c r="L276" s="82"/>
      <c r="M276" s="82"/>
      <c r="N276" s="82"/>
      <c r="O276" s="82"/>
      <c r="P276" s="82"/>
      <c r="Q276" s="82"/>
      <c r="R276" s="82"/>
      <c r="S276" s="82"/>
      <c r="T276" s="82"/>
      <c r="U276" s="82"/>
      <c r="V276" s="82"/>
      <c r="W276" s="82"/>
      <c r="X276" s="82"/>
      <c r="Y276" s="82"/>
      <c r="Z276" s="82"/>
      <c r="AA276" s="82"/>
      <c r="AB276" s="82"/>
      <c r="AC276" s="82"/>
    </row>
    <row r="277" spans="1:29" ht="12.75" customHeight="1" x14ac:dyDescent="0.3">
      <c r="A277" s="82"/>
      <c r="B277" s="82"/>
      <c r="C277" s="94"/>
      <c r="D277" s="94"/>
      <c r="E277" s="82"/>
      <c r="F277" s="82"/>
      <c r="G277" s="82"/>
      <c r="H277" s="97"/>
      <c r="I277" s="97"/>
      <c r="J277" s="82"/>
      <c r="K277" s="82"/>
      <c r="L277" s="82"/>
      <c r="M277" s="82"/>
      <c r="N277" s="82"/>
      <c r="O277" s="82"/>
      <c r="P277" s="82"/>
      <c r="Q277" s="82"/>
      <c r="R277" s="82"/>
      <c r="S277" s="82"/>
      <c r="T277" s="82"/>
      <c r="U277" s="82"/>
      <c r="V277" s="82"/>
      <c r="W277" s="82"/>
      <c r="X277" s="82"/>
      <c r="Y277" s="82"/>
      <c r="Z277" s="82"/>
      <c r="AA277" s="82"/>
      <c r="AB277" s="82"/>
      <c r="AC277" s="82"/>
    </row>
    <row r="278" spans="1:29" ht="12.75" customHeight="1" x14ac:dyDescent="0.3">
      <c r="A278" s="82"/>
      <c r="B278" s="82"/>
      <c r="C278" s="94"/>
      <c r="D278" s="94"/>
      <c r="E278" s="82"/>
      <c r="F278" s="82"/>
      <c r="G278" s="82"/>
      <c r="H278" s="97"/>
      <c r="I278" s="97"/>
      <c r="J278" s="82"/>
      <c r="K278" s="82"/>
      <c r="L278" s="82"/>
      <c r="M278" s="82"/>
      <c r="N278" s="82"/>
      <c r="O278" s="82"/>
      <c r="P278" s="82"/>
      <c r="Q278" s="82"/>
      <c r="R278" s="82"/>
      <c r="S278" s="82"/>
      <c r="T278" s="82"/>
      <c r="U278" s="82"/>
      <c r="V278" s="82"/>
      <c r="W278" s="82"/>
      <c r="X278" s="82"/>
      <c r="Y278" s="82"/>
      <c r="Z278" s="82"/>
      <c r="AA278" s="82"/>
      <c r="AB278" s="82"/>
      <c r="AC278" s="82"/>
    </row>
    <row r="279" spans="1:29" ht="12.75" customHeight="1" x14ac:dyDescent="0.3">
      <c r="A279" s="82"/>
      <c r="B279" s="82"/>
      <c r="C279" s="94"/>
      <c r="D279" s="94"/>
      <c r="E279" s="82"/>
      <c r="F279" s="82"/>
      <c r="G279" s="82"/>
      <c r="H279" s="97"/>
      <c r="I279" s="97"/>
      <c r="J279" s="82"/>
      <c r="K279" s="82"/>
      <c r="L279" s="82"/>
      <c r="M279" s="82"/>
      <c r="N279" s="82"/>
      <c r="O279" s="82"/>
      <c r="P279" s="82"/>
      <c r="Q279" s="82"/>
      <c r="R279" s="82"/>
      <c r="S279" s="82"/>
      <c r="T279" s="82"/>
      <c r="U279" s="82"/>
      <c r="V279" s="82"/>
      <c r="W279" s="82"/>
      <c r="X279" s="82"/>
      <c r="Y279" s="82"/>
      <c r="Z279" s="82"/>
      <c r="AA279" s="82"/>
      <c r="AB279" s="82"/>
      <c r="AC279" s="82"/>
    </row>
    <row r="280" spans="1:29" ht="12.75" customHeight="1" x14ac:dyDescent="0.3">
      <c r="A280" s="82"/>
      <c r="B280" s="82"/>
      <c r="C280" s="94"/>
      <c r="D280" s="94"/>
      <c r="E280" s="82"/>
      <c r="F280" s="82"/>
      <c r="G280" s="82"/>
      <c r="H280" s="97"/>
      <c r="I280" s="97"/>
      <c r="J280" s="82"/>
      <c r="K280" s="82"/>
      <c r="L280" s="82"/>
      <c r="M280" s="82"/>
      <c r="N280" s="82"/>
      <c r="O280" s="82"/>
      <c r="P280" s="82"/>
      <c r="Q280" s="82"/>
      <c r="R280" s="82"/>
      <c r="S280" s="82"/>
      <c r="T280" s="82"/>
      <c r="U280" s="82"/>
      <c r="V280" s="82"/>
      <c r="W280" s="82"/>
      <c r="X280" s="82"/>
      <c r="Y280" s="82"/>
      <c r="Z280" s="82"/>
      <c r="AA280" s="82"/>
      <c r="AB280" s="82"/>
      <c r="AC280" s="82"/>
    </row>
    <row r="281" spans="1:29" ht="12.75" customHeight="1" x14ac:dyDescent="0.3">
      <c r="A281" s="82"/>
      <c r="B281" s="82"/>
      <c r="C281" s="94"/>
      <c r="D281" s="94"/>
      <c r="E281" s="82"/>
      <c r="F281" s="82"/>
      <c r="G281" s="82"/>
      <c r="H281" s="97"/>
      <c r="I281" s="97"/>
      <c r="J281" s="82"/>
      <c r="K281" s="82"/>
      <c r="L281" s="82"/>
      <c r="M281" s="82"/>
      <c r="N281" s="82"/>
      <c r="O281" s="82"/>
      <c r="P281" s="82"/>
      <c r="Q281" s="82"/>
      <c r="R281" s="82"/>
      <c r="S281" s="82"/>
      <c r="T281" s="82"/>
      <c r="U281" s="82"/>
      <c r="V281" s="82"/>
      <c r="W281" s="82"/>
      <c r="X281" s="82"/>
      <c r="Y281" s="82"/>
      <c r="Z281" s="82"/>
      <c r="AA281" s="82"/>
      <c r="AB281" s="82"/>
      <c r="AC281" s="82"/>
    </row>
    <row r="282" spans="1:29" ht="12.75" customHeight="1" x14ac:dyDescent="0.3">
      <c r="A282" s="82"/>
      <c r="B282" s="82"/>
      <c r="C282" s="94"/>
      <c r="D282" s="94"/>
      <c r="E282" s="82"/>
      <c r="F282" s="82"/>
      <c r="G282" s="82"/>
      <c r="H282" s="97"/>
      <c r="I282" s="97"/>
      <c r="J282" s="82"/>
      <c r="K282" s="82"/>
      <c r="L282" s="82"/>
      <c r="M282" s="82"/>
      <c r="N282" s="82"/>
      <c r="O282" s="82"/>
      <c r="P282" s="82"/>
      <c r="Q282" s="82"/>
      <c r="R282" s="82"/>
      <c r="S282" s="82"/>
      <c r="T282" s="82"/>
      <c r="U282" s="82"/>
      <c r="V282" s="82"/>
      <c r="W282" s="82"/>
      <c r="X282" s="82"/>
      <c r="Y282" s="82"/>
      <c r="Z282" s="82"/>
      <c r="AA282" s="82"/>
      <c r="AB282" s="82"/>
      <c r="AC282" s="82"/>
    </row>
    <row r="283" spans="1:29" ht="12.75" customHeight="1" x14ac:dyDescent="0.3">
      <c r="A283" s="82"/>
      <c r="B283" s="82"/>
      <c r="C283" s="94"/>
      <c r="D283" s="94"/>
      <c r="E283" s="82"/>
      <c r="F283" s="82"/>
      <c r="G283" s="82"/>
      <c r="H283" s="97"/>
      <c r="I283" s="97"/>
      <c r="J283" s="82"/>
      <c r="K283" s="82"/>
      <c r="L283" s="82"/>
      <c r="M283" s="82"/>
      <c r="N283" s="82"/>
      <c r="O283" s="82"/>
      <c r="P283" s="82"/>
      <c r="Q283" s="82"/>
      <c r="R283" s="82"/>
      <c r="S283" s="82"/>
      <c r="T283" s="82"/>
      <c r="U283" s="82"/>
      <c r="V283" s="82"/>
      <c r="W283" s="82"/>
      <c r="X283" s="82"/>
      <c r="Y283" s="82"/>
      <c r="Z283" s="82"/>
      <c r="AA283" s="82"/>
      <c r="AB283" s="82"/>
      <c r="AC283" s="82"/>
    </row>
    <row r="284" spans="1:29" ht="12.75" customHeight="1" x14ac:dyDescent="0.3">
      <c r="A284" s="82"/>
      <c r="B284" s="82"/>
      <c r="C284" s="94"/>
      <c r="D284" s="94"/>
      <c r="E284" s="82"/>
      <c r="F284" s="82"/>
      <c r="G284" s="82"/>
      <c r="H284" s="97"/>
      <c r="I284" s="97"/>
      <c r="J284" s="82"/>
      <c r="K284" s="82"/>
      <c r="L284" s="82"/>
      <c r="M284" s="82"/>
      <c r="N284" s="82"/>
      <c r="O284" s="82"/>
      <c r="P284" s="82"/>
      <c r="Q284" s="82"/>
      <c r="R284" s="82"/>
      <c r="S284" s="82"/>
      <c r="T284" s="82"/>
      <c r="U284" s="82"/>
      <c r="V284" s="82"/>
      <c r="W284" s="82"/>
      <c r="X284" s="82"/>
      <c r="Y284" s="82"/>
      <c r="Z284" s="82"/>
      <c r="AA284" s="82"/>
      <c r="AB284" s="82"/>
      <c r="AC284" s="82"/>
    </row>
    <row r="285" spans="1:29" ht="12.75" customHeight="1" x14ac:dyDescent="0.3">
      <c r="A285" s="82"/>
      <c r="B285" s="82"/>
      <c r="C285" s="94"/>
      <c r="D285" s="94"/>
      <c r="E285" s="82"/>
      <c r="F285" s="82"/>
      <c r="G285" s="82"/>
      <c r="H285" s="97"/>
      <c r="I285" s="97"/>
      <c r="J285" s="82"/>
      <c r="K285" s="82"/>
      <c r="L285" s="82"/>
      <c r="M285" s="82"/>
      <c r="N285" s="82"/>
      <c r="O285" s="82"/>
      <c r="P285" s="82"/>
      <c r="Q285" s="82"/>
      <c r="R285" s="82"/>
      <c r="S285" s="82"/>
      <c r="T285" s="82"/>
      <c r="U285" s="82"/>
      <c r="V285" s="82"/>
      <c r="W285" s="82"/>
      <c r="X285" s="82"/>
      <c r="Y285" s="82"/>
      <c r="Z285" s="82"/>
      <c r="AA285" s="82"/>
      <c r="AB285" s="82"/>
      <c r="AC285" s="82"/>
    </row>
    <row r="286" spans="1:29" ht="12.75" customHeight="1" x14ac:dyDescent="0.3">
      <c r="A286" s="82"/>
      <c r="B286" s="82"/>
      <c r="C286" s="94"/>
      <c r="D286" s="94"/>
      <c r="E286" s="82"/>
      <c r="F286" s="82"/>
      <c r="G286" s="82"/>
      <c r="H286" s="97"/>
      <c r="I286" s="97"/>
      <c r="J286" s="82"/>
      <c r="K286" s="82"/>
      <c r="L286" s="82"/>
      <c r="M286" s="82"/>
      <c r="N286" s="82"/>
      <c r="O286" s="82"/>
      <c r="P286" s="82"/>
      <c r="Q286" s="82"/>
      <c r="R286" s="82"/>
      <c r="S286" s="82"/>
      <c r="T286" s="82"/>
      <c r="U286" s="82"/>
      <c r="V286" s="82"/>
      <c r="W286" s="82"/>
      <c r="X286" s="82"/>
      <c r="Y286" s="82"/>
      <c r="Z286" s="82"/>
      <c r="AA286" s="82"/>
      <c r="AB286" s="82"/>
      <c r="AC286" s="82"/>
    </row>
    <row r="287" spans="1:29" ht="12.75" customHeight="1" x14ac:dyDescent="0.3">
      <c r="A287" s="82"/>
      <c r="B287" s="82"/>
      <c r="C287" s="94"/>
      <c r="D287" s="94"/>
      <c r="E287" s="82"/>
      <c r="F287" s="82"/>
      <c r="G287" s="82"/>
      <c r="H287" s="97"/>
      <c r="I287" s="97"/>
      <c r="J287" s="82"/>
      <c r="K287" s="82"/>
      <c r="L287" s="82"/>
      <c r="M287" s="82"/>
      <c r="N287" s="82"/>
      <c r="O287" s="82"/>
      <c r="P287" s="82"/>
      <c r="Q287" s="82"/>
      <c r="R287" s="82"/>
      <c r="S287" s="82"/>
      <c r="T287" s="82"/>
      <c r="U287" s="82"/>
      <c r="V287" s="82"/>
      <c r="W287" s="82"/>
      <c r="X287" s="82"/>
      <c r="Y287" s="82"/>
      <c r="Z287" s="82"/>
      <c r="AA287" s="82"/>
      <c r="AB287" s="82"/>
      <c r="AC287" s="82"/>
    </row>
    <row r="288" spans="1:29" ht="12.75" customHeight="1" x14ac:dyDescent="0.3">
      <c r="A288" s="82"/>
      <c r="B288" s="82"/>
      <c r="C288" s="94"/>
      <c r="D288" s="94"/>
      <c r="E288" s="82"/>
      <c r="F288" s="82"/>
      <c r="G288" s="82"/>
      <c r="H288" s="97"/>
      <c r="I288" s="97"/>
      <c r="J288" s="82"/>
      <c r="K288" s="82"/>
      <c r="L288" s="82"/>
      <c r="M288" s="82"/>
      <c r="N288" s="82"/>
      <c r="O288" s="82"/>
      <c r="P288" s="82"/>
      <c r="Q288" s="82"/>
      <c r="R288" s="82"/>
      <c r="S288" s="82"/>
      <c r="T288" s="82"/>
      <c r="U288" s="82"/>
      <c r="V288" s="82"/>
      <c r="W288" s="82"/>
      <c r="X288" s="82"/>
      <c r="Y288" s="82"/>
      <c r="Z288" s="82"/>
      <c r="AA288" s="82"/>
      <c r="AB288" s="82"/>
      <c r="AC288" s="82"/>
    </row>
    <row r="289" spans="1:29" ht="12.75" customHeight="1" x14ac:dyDescent="0.3">
      <c r="A289" s="82"/>
      <c r="B289" s="82"/>
      <c r="C289" s="94"/>
      <c r="D289" s="94"/>
      <c r="E289" s="82"/>
      <c r="F289" s="82"/>
      <c r="G289" s="82"/>
      <c r="H289" s="97"/>
      <c r="I289" s="97"/>
      <c r="J289" s="82"/>
      <c r="K289" s="82"/>
      <c r="L289" s="82"/>
      <c r="M289" s="82"/>
      <c r="N289" s="82"/>
      <c r="O289" s="82"/>
      <c r="P289" s="82"/>
      <c r="Q289" s="82"/>
      <c r="R289" s="82"/>
      <c r="S289" s="82"/>
      <c r="T289" s="82"/>
      <c r="U289" s="82"/>
      <c r="V289" s="82"/>
      <c r="W289" s="82"/>
      <c r="X289" s="82"/>
      <c r="Y289" s="82"/>
      <c r="Z289" s="82"/>
      <c r="AA289" s="82"/>
      <c r="AB289" s="82"/>
      <c r="AC289" s="82"/>
    </row>
    <row r="290" spans="1:29" ht="12.75" customHeight="1" x14ac:dyDescent="0.3">
      <c r="A290" s="82"/>
      <c r="B290" s="82"/>
      <c r="C290" s="94"/>
      <c r="D290" s="94"/>
      <c r="E290" s="82"/>
      <c r="F290" s="82"/>
      <c r="G290" s="82"/>
      <c r="H290" s="97"/>
      <c r="I290" s="97"/>
      <c r="J290" s="82"/>
      <c r="K290" s="82"/>
      <c r="L290" s="82"/>
      <c r="M290" s="82"/>
      <c r="N290" s="82"/>
      <c r="O290" s="82"/>
      <c r="P290" s="82"/>
      <c r="Q290" s="82"/>
      <c r="R290" s="82"/>
      <c r="S290" s="82"/>
      <c r="T290" s="82"/>
      <c r="U290" s="82"/>
      <c r="V290" s="82"/>
      <c r="W290" s="82"/>
      <c r="X290" s="82"/>
      <c r="Y290" s="82"/>
      <c r="Z290" s="82"/>
      <c r="AA290" s="82"/>
      <c r="AB290" s="82"/>
      <c r="AC290" s="82"/>
    </row>
    <row r="291" spans="1:29" ht="12.75" customHeight="1" x14ac:dyDescent="0.3">
      <c r="A291" s="82"/>
      <c r="B291" s="82"/>
      <c r="C291" s="94"/>
      <c r="D291" s="94"/>
      <c r="E291" s="82"/>
      <c r="F291" s="82"/>
      <c r="G291" s="82"/>
      <c r="H291" s="97"/>
      <c r="I291" s="97"/>
      <c r="J291" s="82"/>
      <c r="K291" s="82"/>
      <c r="L291" s="82"/>
      <c r="M291" s="82"/>
      <c r="N291" s="82"/>
      <c r="O291" s="82"/>
      <c r="P291" s="82"/>
      <c r="Q291" s="82"/>
      <c r="R291" s="82"/>
      <c r="S291" s="82"/>
      <c r="T291" s="82"/>
      <c r="U291" s="82"/>
      <c r="V291" s="82"/>
      <c r="W291" s="82"/>
      <c r="X291" s="82"/>
      <c r="Y291" s="82"/>
      <c r="Z291" s="82"/>
      <c r="AA291" s="82"/>
      <c r="AB291" s="82"/>
      <c r="AC291" s="82"/>
    </row>
    <row r="292" spans="1:29" ht="12.75" customHeight="1" x14ac:dyDescent="0.3">
      <c r="A292" s="82"/>
      <c r="B292" s="82"/>
      <c r="C292" s="94"/>
      <c r="D292" s="94"/>
      <c r="E292" s="82"/>
      <c r="F292" s="82"/>
      <c r="G292" s="82"/>
      <c r="H292" s="97"/>
      <c r="I292" s="97"/>
      <c r="J292" s="82"/>
      <c r="K292" s="82"/>
      <c r="L292" s="82"/>
      <c r="M292" s="82"/>
      <c r="N292" s="82"/>
      <c r="O292" s="82"/>
      <c r="P292" s="82"/>
      <c r="Q292" s="82"/>
      <c r="R292" s="82"/>
      <c r="S292" s="82"/>
      <c r="T292" s="82"/>
      <c r="U292" s="82"/>
      <c r="V292" s="82"/>
      <c r="W292" s="82"/>
      <c r="X292" s="82"/>
      <c r="Y292" s="82"/>
      <c r="Z292" s="82"/>
      <c r="AA292" s="82"/>
      <c r="AB292" s="82"/>
      <c r="AC292" s="82"/>
    </row>
    <row r="293" spans="1:29" ht="12.75" customHeight="1" x14ac:dyDescent="0.3">
      <c r="A293" s="82"/>
      <c r="B293" s="82"/>
      <c r="C293" s="94"/>
      <c r="D293" s="94"/>
      <c r="E293" s="82"/>
      <c r="F293" s="82"/>
      <c r="G293" s="82"/>
      <c r="H293" s="97"/>
      <c r="I293" s="97"/>
      <c r="J293" s="82"/>
      <c r="K293" s="82"/>
      <c r="L293" s="82"/>
      <c r="M293" s="82"/>
      <c r="N293" s="82"/>
      <c r="O293" s="82"/>
      <c r="P293" s="82"/>
      <c r="Q293" s="82"/>
      <c r="R293" s="82"/>
      <c r="S293" s="82"/>
      <c r="T293" s="82"/>
      <c r="U293" s="82"/>
      <c r="V293" s="82"/>
      <c r="W293" s="82"/>
      <c r="X293" s="82"/>
      <c r="Y293" s="82"/>
      <c r="Z293" s="82"/>
      <c r="AA293" s="82"/>
      <c r="AB293" s="82"/>
      <c r="AC293" s="82"/>
    </row>
    <row r="294" spans="1:29" ht="12.75" customHeight="1" x14ac:dyDescent="0.3">
      <c r="A294" s="82"/>
      <c r="B294" s="82"/>
      <c r="C294" s="94"/>
      <c r="D294" s="94"/>
      <c r="E294" s="82"/>
      <c r="F294" s="82"/>
      <c r="G294" s="82"/>
      <c r="H294" s="97"/>
      <c r="I294" s="97"/>
      <c r="J294" s="82"/>
      <c r="K294" s="82"/>
      <c r="L294" s="82"/>
      <c r="M294" s="82"/>
      <c r="N294" s="82"/>
      <c r="O294" s="82"/>
      <c r="P294" s="82"/>
      <c r="Q294" s="82"/>
      <c r="R294" s="82"/>
      <c r="S294" s="82"/>
      <c r="T294" s="82"/>
      <c r="U294" s="82"/>
      <c r="V294" s="82"/>
      <c r="W294" s="82"/>
      <c r="X294" s="82"/>
      <c r="Y294" s="82"/>
      <c r="Z294" s="82"/>
      <c r="AA294" s="82"/>
      <c r="AB294" s="82"/>
      <c r="AC294" s="82"/>
    </row>
    <row r="295" spans="1:29" ht="12.75" customHeight="1" x14ac:dyDescent="0.3">
      <c r="A295" s="82"/>
      <c r="B295" s="82"/>
      <c r="C295" s="94"/>
      <c r="D295" s="94"/>
      <c r="E295" s="82"/>
      <c r="F295" s="82"/>
      <c r="G295" s="82"/>
      <c r="H295" s="97"/>
      <c r="I295" s="97"/>
      <c r="J295" s="82"/>
      <c r="K295" s="82"/>
      <c r="L295" s="82"/>
      <c r="M295" s="82"/>
      <c r="N295" s="82"/>
      <c r="O295" s="82"/>
      <c r="P295" s="82"/>
      <c r="Q295" s="82"/>
      <c r="R295" s="82"/>
      <c r="S295" s="82"/>
      <c r="T295" s="82"/>
      <c r="U295" s="82"/>
      <c r="V295" s="82"/>
      <c r="W295" s="82"/>
      <c r="X295" s="82"/>
      <c r="Y295" s="82"/>
      <c r="Z295" s="82"/>
      <c r="AA295" s="82"/>
      <c r="AB295" s="82"/>
      <c r="AC295" s="82"/>
    </row>
    <row r="296" spans="1:29" ht="12.75" customHeight="1" x14ac:dyDescent="0.3">
      <c r="A296" s="82"/>
      <c r="B296" s="82"/>
      <c r="C296" s="94"/>
      <c r="D296" s="94"/>
      <c r="E296" s="82"/>
      <c r="F296" s="82"/>
      <c r="G296" s="82"/>
      <c r="H296" s="97"/>
      <c r="I296" s="97"/>
      <c r="J296" s="82"/>
      <c r="K296" s="82"/>
      <c r="L296" s="82"/>
      <c r="M296" s="82"/>
      <c r="N296" s="82"/>
      <c r="O296" s="82"/>
      <c r="P296" s="82"/>
      <c r="Q296" s="82"/>
      <c r="R296" s="82"/>
      <c r="S296" s="82"/>
      <c r="T296" s="82"/>
      <c r="U296" s="82"/>
      <c r="V296" s="82"/>
      <c r="W296" s="82"/>
      <c r="X296" s="82"/>
      <c r="Y296" s="82"/>
      <c r="Z296" s="82"/>
      <c r="AA296" s="82"/>
      <c r="AB296" s="82"/>
      <c r="AC296" s="82"/>
    </row>
    <row r="297" spans="1:29" ht="12.75" customHeight="1" x14ac:dyDescent="0.3">
      <c r="A297" s="82"/>
      <c r="B297" s="82"/>
      <c r="C297" s="94"/>
      <c r="D297" s="94"/>
      <c r="E297" s="82"/>
      <c r="F297" s="82"/>
      <c r="G297" s="82"/>
      <c r="H297" s="97"/>
      <c r="I297" s="97"/>
      <c r="J297" s="82"/>
      <c r="K297" s="82"/>
      <c r="L297" s="82"/>
      <c r="M297" s="82"/>
      <c r="N297" s="82"/>
      <c r="O297" s="82"/>
      <c r="P297" s="82"/>
      <c r="Q297" s="82"/>
      <c r="R297" s="82"/>
      <c r="S297" s="82"/>
      <c r="T297" s="82"/>
      <c r="U297" s="82"/>
      <c r="V297" s="82"/>
      <c r="W297" s="82"/>
      <c r="X297" s="82"/>
      <c r="Y297" s="82"/>
      <c r="Z297" s="82"/>
      <c r="AA297" s="82"/>
      <c r="AB297" s="82"/>
      <c r="AC297" s="82"/>
    </row>
    <row r="298" spans="1:29" ht="12.75" customHeight="1" x14ac:dyDescent="0.3">
      <c r="A298" s="82"/>
      <c r="B298" s="82"/>
      <c r="C298" s="94"/>
      <c r="D298" s="94"/>
      <c r="E298" s="82"/>
      <c r="F298" s="82"/>
      <c r="G298" s="82"/>
      <c r="H298" s="97"/>
      <c r="I298" s="97"/>
      <c r="J298" s="82"/>
      <c r="K298" s="82"/>
      <c r="L298" s="82"/>
      <c r="M298" s="82"/>
      <c r="N298" s="82"/>
      <c r="O298" s="82"/>
      <c r="P298" s="82"/>
      <c r="Q298" s="82"/>
      <c r="R298" s="82"/>
      <c r="S298" s="82"/>
      <c r="T298" s="82"/>
      <c r="U298" s="82"/>
      <c r="V298" s="82"/>
      <c r="W298" s="82"/>
      <c r="X298" s="82"/>
      <c r="Y298" s="82"/>
      <c r="Z298" s="82"/>
      <c r="AA298" s="82"/>
      <c r="AB298" s="82"/>
      <c r="AC298" s="82"/>
    </row>
    <row r="299" spans="1:29" ht="12.75" customHeight="1" x14ac:dyDescent="0.3">
      <c r="A299" s="82"/>
      <c r="B299" s="82"/>
      <c r="C299" s="94"/>
      <c r="D299" s="94"/>
      <c r="E299" s="82"/>
      <c r="F299" s="82"/>
      <c r="G299" s="82"/>
      <c r="H299" s="97"/>
      <c r="I299" s="97"/>
      <c r="J299" s="82"/>
      <c r="K299" s="82"/>
      <c r="L299" s="82"/>
      <c r="M299" s="82"/>
      <c r="N299" s="82"/>
      <c r="O299" s="82"/>
      <c r="P299" s="82"/>
      <c r="Q299" s="82"/>
      <c r="R299" s="82"/>
      <c r="S299" s="82"/>
      <c r="T299" s="82"/>
      <c r="U299" s="82"/>
      <c r="V299" s="82"/>
      <c r="W299" s="82"/>
      <c r="X299" s="82"/>
      <c r="Y299" s="82"/>
      <c r="Z299" s="82"/>
      <c r="AA299" s="82"/>
      <c r="AB299" s="82"/>
      <c r="AC299" s="82"/>
    </row>
    <row r="300" spans="1:29" ht="12.75" customHeight="1" x14ac:dyDescent="0.3">
      <c r="A300" s="82"/>
      <c r="B300" s="82"/>
      <c r="C300" s="94"/>
      <c r="D300" s="94"/>
      <c r="E300" s="82"/>
      <c r="F300" s="82"/>
      <c r="G300" s="82"/>
      <c r="H300" s="97"/>
      <c r="I300" s="97"/>
      <c r="J300" s="82"/>
      <c r="K300" s="82"/>
      <c r="L300" s="82"/>
      <c r="M300" s="82"/>
      <c r="N300" s="82"/>
      <c r="O300" s="82"/>
      <c r="P300" s="82"/>
      <c r="Q300" s="82"/>
      <c r="R300" s="82"/>
      <c r="S300" s="82"/>
      <c r="T300" s="82"/>
      <c r="U300" s="82"/>
      <c r="V300" s="82"/>
      <c r="W300" s="82"/>
      <c r="X300" s="82"/>
      <c r="Y300" s="82"/>
      <c r="Z300" s="82"/>
      <c r="AA300" s="82"/>
      <c r="AB300" s="82"/>
      <c r="AC300" s="82"/>
    </row>
    <row r="301" spans="1:29" ht="12.75" customHeight="1" x14ac:dyDescent="0.3">
      <c r="A301" s="82"/>
      <c r="B301" s="82"/>
      <c r="C301" s="94"/>
      <c r="D301" s="94"/>
      <c r="E301" s="82"/>
      <c r="F301" s="82"/>
      <c r="G301" s="82"/>
      <c r="H301" s="97"/>
      <c r="I301" s="97"/>
      <c r="J301" s="82"/>
      <c r="K301" s="82"/>
      <c r="L301" s="82"/>
      <c r="M301" s="82"/>
      <c r="N301" s="82"/>
      <c r="O301" s="82"/>
      <c r="P301" s="82"/>
      <c r="Q301" s="82"/>
      <c r="R301" s="82"/>
      <c r="S301" s="82"/>
      <c r="T301" s="82"/>
      <c r="U301" s="82"/>
      <c r="V301" s="82"/>
      <c r="W301" s="82"/>
      <c r="X301" s="82"/>
      <c r="Y301" s="82"/>
      <c r="Z301" s="82"/>
      <c r="AA301" s="82"/>
      <c r="AB301" s="82"/>
      <c r="AC301" s="82"/>
    </row>
    <row r="302" spans="1:29" ht="12.75" customHeight="1" x14ac:dyDescent="0.3">
      <c r="A302" s="82"/>
      <c r="B302" s="82"/>
      <c r="C302" s="94"/>
      <c r="D302" s="94"/>
      <c r="E302" s="82"/>
      <c r="F302" s="82"/>
      <c r="G302" s="82"/>
      <c r="H302" s="97"/>
      <c r="I302" s="97"/>
      <c r="J302" s="82"/>
      <c r="K302" s="82"/>
      <c r="L302" s="82"/>
      <c r="M302" s="82"/>
      <c r="N302" s="82"/>
      <c r="O302" s="82"/>
      <c r="P302" s="82"/>
      <c r="Q302" s="82"/>
      <c r="R302" s="82"/>
      <c r="S302" s="82"/>
      <c r="T302" s="82"/>
      <c r="U302" s="82"/>
      <c r="V302" s="82"/>
      <c r="W302" s="82"/>
      <c r="X302" s="82"/>
      <c r="Y302" s="82"/>
      <c r="Z302" s="82"/>
      <c r="AA302" s="82"/>
      <c r="AB302" s="82"/>
      <c r="AC302" s="82"/>
    </row>
    <row r="303" spans="1:29" ht="12.75" customHeight="1" x14ac:dyDescent="0.3">
      <c r="A303" s="82"/>
      <c r="B303" s="82"/>
      <c r="C303" s="94"/>
      <c r="D303" s="94"/>
      <c r="E303" s="82"/>
      <c r="F303" s="82"/>
      <c r="G303" s="82"/>
      <c r="H303" s="97"/>
      <c r="I303" s="97"/>
      <c r="J303" s="82"/>
      <c r="K303" s="82"/>
      <c r="L303" s="82"/>
      <c r="M303" s="82"/>
      <c r="N303" s="82"/>
      <c r="O303" s="82"/>
      <c r="P303" s="82"/>
      <c r="Q303" s="82"/>
      <c r="R303" s="82"/>
      <c r="S303" s="82"/>
      <c r="T303" s="82"/>
      <c r="U303" s="82"/>
      <c r="V303" s="82"/>
      <c r="W303" s="82"/>
      <c r="X303" s="82"/>
      <c r="Y303" s="82"/>
      <c r="Z303" s="82"/>
      <c r="AA303" s="82"/>
      <c r="AB303" s="82"/>
      <c r="AC303" s="82"/>
    </row>
    <row r="304" spans="1:29" ht="12.75" customHeight="1" x14ac:dyDescent="0.3">
      <c r="A304" s="82"/>
      <c r="B304" s="82"/>
      <c r="C304" s="94"/>
      <c r="D304" s="94"/>
      <c r="E304" s="82"/>
      <c r="F304" s="82"/>
      <c r="G304" s="82"/>
      <c r="H304" s="97"/>
      <c r="I304" s="97"/>
      <c r="J304" s="82"/>
      <c r="K304" s="82"/>
      <c r="L304" s="82"/>
      <c r="M304" s="82"/>
      <c r="N304" s="82"/>
      <c r="O304" s="82"/>
      <c r="P304" s="82"/>
      <c r="Q304" s="82"/>
      <c r="R304" s="82"/>
      <c r="S304" s="82"/>
      <c r="T304" s="82"/>
      <c r="U304" s="82"/>
      <c r="V304" s="82"/>
      <c r="W304" s="82"/>
      <c r="X304" s="82"/>
      <c r="Y304" s="82"/>
      <c r="Z304" s="82"/>
      <c r="AA304" s="82"/>
      <c r="AB304" s="82"/>
      <c r="AC304" s="82"/>
    </row>
    <row r="305" spans="1:29" ht="12.75" customHeight="1" x14ac:dyDescent="0.3">
      <c r="A305" s="82"/>
      <c r="B305" s="82"/>
      <c r="C305" s="94"/>
      <c r="D305" s="94"/>
      <c r="E305" s="82"/>
      <c r="F305" s="82"/>
      <c r="G305" s="82"/>
      <c r="H305" s="97"/>
      <c r="I305" s="97"/>
      <c r="J305" s="82"/>
      <c r="K305" s="82"/>
      <c r="L305" s="82"/>
      <c r="M305" s="82"/>
      <c r="N305" s="82"/>
      <c r="O305" s="82"/>
      <c r="P305" s="82"/>
      <c r="Q305" s="82"/>
      <c r="R305" s="82"/>
      <c r="S305" s="82"/>
      <c r="T305" s="82"/>
      <c r="U305" s="82"/>
      <c r="V305" s="82"/>
      <c r="W305" s="82"/>
      <c r="X305" s="82"/>
      <c r="Y305" s="82"/>
      <c r="Z305" s="82"/>
      <c r="AA305" s="82"/>
      <c r="AB305" s="82"/>
      <c r="AC305" s="82"/>
    </row>
    <row r="306" spans="1:29" ht="12.75" customHeight="1" x14ac:dyDescent="0.3">
      <c r="A306" s="82"/>
      <c r="B306" s="82"/>
      <c r="C306" s="94"/>
      <c r="D306" s="94"/>
      <c r="E306" s="82"/>
      <c r="F306" s="82"/>
      <c r="G306" s="82"/>
      <c r="H306" s="97"/>
      <c r="I306" s="97"/>
      <c r="J306" s="82"/>
      <c r="K306" s="82"/>
      <c r="L306" s="82"/>
      <c r="M306" s="82"/>
      <c r="N306" s="82"/>
      <c r="O306" s="82"/>
      <c r="P306" s="82"/>
      <c r="Q306" s="82"/>
      <c r="R306" s="82"/>
      <c r="S306" s="82"/>
      <c r="T306" s="82"/>
      <c r="U306" s="82"/>
      <c r="V306" s="82"/>
      <c r="W306" s="82"/>
      <c r="X306" s="82"/>
      <c r="Y306" s="82"/>
      <c r="Z306" s="82"/>
      <c r="AA306" s="82"/>
      <c r="AB306" s="82"/>
      <c r="AC306" s="82"/>
    </row>
    <row r="307" spans="1:29" ht="12.75" customHeight="1" x14ac:dyDescent="0.3">
      <c r="A307" s="82"/>
      <c r="B307" s="82"/>
      <c r="C307" s="94"/>
      <c r="D307" s="94"/>
      <c r="E307" s="82"/>
      <c r="F307" s="82"/>
      <c r="G307" s="82"/>
      <c r="H307" s="97"/>
      <c r="I307" s="97"/>
      <c r="J307" s="82"/>
      <c r="K307" s="82"/>
      <c r="L307" s="82"/>
      <c r="M307" s="82"/>
      <c r="N307" s="82"/>
      <c r="O307" s="82"/>
      <c r="P307" s="82"/>
      <c r="Q307" s="82"/>
      <c r="R307" s="82"/>
      <c r="S307" s="82"/>
      <c r="T307" s="82"/>
      <c r="U307" s="82"/>
      <c r="V307" s="82"/>
      <c r="W307" s="82"/>
      <c r="X307" s="82"/>
      <c r="Y307" s="82"/>
      <c r="Z307" s="82"/>
      <c r="AA307" s="82"/>
      <c r="AB307" s="82"/>
      <c r="AC307" s="82"/>
    </row>
    <row r="308" spans="1:29" ht="12.75" customHeight="1" x14ac:dyDescent="0.3">
      <c r="A308" s="82"/>
      <c r="B308" s="82"/>
      <c r="C308" s="94"/>
      <c r="D308" s="94"/>
      <c r="E308" s="82"/>
      <c r="F308" s="82"/>
      <c r="G308" s="82"/>
      <c r="H308" s="97"/>
      <c r="I308" s="97"/>
      <c r="J308" s="82"/>
      <c r="K308" s="82"/>
      <c r="L308" s="82"/>
      <c r="M308" s="82"/>
      <c r="N308" s="82"/>
      <c r="O308" s="82"/>
      <c r="P308" s="82"/>
      <c r="Q308" s="82"/>
      <c r="R308" s="82"/>
      <c r="S308" s="82"/>
      <c r="T308" s="82"/>
      <c r="U308" s="82"/>
      <c r="V308" s="82"/>
      <c r="W308" s="82"/>
      <c r="X308" s="82"/>
      <c r="Y308" s="82"/>
      <c r="Z308" s="82"/>
      <c r="AA308" s="82"/>
      <c r="AB308" s="82"/>
      <c r="AC308" s="82"/>
    </row>
    <row r="309" spans="1:29" ht="12.75" customHeight="1" x14ac:dyDescent="0.3">
      <c r="A309" s="82"/>
      <c r="B309" s="82"/>
      <c r="C309" s="94"/>
      <c r="D309" s="94"/>
      <c r="E309" s="82"/>
      <c r="F309" s="82"/>
      <c r="G309" s="82"/>
      <c r="H309" s="97"/>
      <c r="I309" s="97"/>
      <c r="J309" s="82"/>
      <c r="K309" s="82"/>
      <c r="L309" s="82"/>
      <c r="M309" s="82"/>
      <c r="N309" s="82"/>
      <c r="O309" s="82"/>
      <c r="P309" s="82"/>
      <c r="Q309" s="82"/>
      <c r="R309" s="82"/>
      <c r="S309" s="82"/>
      <c r="T309" s="82"/>
      <c r="U309" s="82"/>
      <c r="V309" s="82"/>
      <c r="W309" s="82"/>
      <c r="X309" s="82"/>
      <c r="Y309" s="82"/>
      <c r="Z309" s="82"/>
      <c r="AA309" s="82"/>
      <c r="AB309" s="82"/>
      <c r="AC309" s="82"/>
    </row>
    <row r="310" spans="1:29" ht="12.75" customHeight="1" x14ac:dyDescent="0.3">
      <c r="A310" s="82"/>
      <c r="B310" s="82"/>
      <c r="C310" s="94"/>
      <c r="D310" s="94"/>
      <c r="E310" s="82"/>
      <c r="F310" s="82"/>
      <c r="G310" s="82"/>
      <c r="H310" s="97"/>
      <c r="I310" s="97"/>
      <c r="J310" s="82"/>
      <c r="K310" s="82"/>
      <c r="L310" s="82"/>
      <c r="M310" s="82"/>
      <c r="N310" s="82"/>
      <c r="O310" s="82"/>
      <c r="P310" s="82"/>
      <c r="Q310" s="82"/>
      <c r="R310" s="82"/>
      <c r="S310" s="82"/>
      <c r="T310" s="82"/>
      <c r="U310" s="82"/>
      <c r="V310" s="82"/>
      <c r="W310" s="82"/>
      <c r="X310" s="82"/>
      <c r="Y310" s="82"/>
      <c r="Z310" s="82"/>
      <c r="AA310" s="82"/>
      <c r="AB310" s="82"/>
      <c r="AC310" s="82"/>
    </row>
    <row r="311" spans="1:29" ht="12.75" customHeight="1" x14ac:dyDescent="0.3">
      <c r="A311" s="82"/>
      <c r="B311" s="82"/>
      <c r="C311" s="94"/>
      <c r="D311" s="94"/>
      <c r="E311" s="82"/>
      <c r="F311" s="82"/>
      <c r="G311" s="82"/>
      <c r="H311" s="97"/>
      <c r="I311" s="97"/>
      <c r="J311" s="82"/>
      <c r="K311" s="82"/>
      <c r="L311" s="82"/>
      <c r="M311" s="82"/>
      <c r="N311" s="82"/>
      <c r="O311" s="82"/>
      <c r="P311" s="82"/>
      <c r="Q311" s="82"/>
      <c r="R311" s="82"/>
      <c r="S311" s="82"/>
      <c r="T311" s="82"/>
      <c r="U311" s="82"/>
      <c r="V311" s="82"/>
      <c r="W311" s="82"/>
      <c r="X311" s="82"/>
      <c r="Y311" s="82"/>
      <c r="Z311" s="82"/>
      <c r="AA311" s="82"/>
      <c r="AB311" s="82"/>
      <c r="AC311" s="82"/>
    </row>
    <row r="312" spans="1:29" ht="12.75" customHeight="1" x14ac:dyDescent="0.3">
      <c r="A312" s="82"/>
      <c r="B312" s="82"/>
      <c r="C312" s="94"/>
      <c r="D312" s="94"/>
      <c r="E312" s="82"/>
      <c r="F312" s="82"/>
      <c r="G312" s="82"/>
      <c r="H312" s="97"/>
      <c r="I312" s="97"/>
      <c r="J312" s="82"/>
      <c r="K312" s="82"/>
      <c r="L312" s="82"/>
      <c r="M312" s="82"/>
      <c r="N312" s="82"/>
      <c r="O312" s="82"/>
      <c r="P312" s="82"/>
      <c r="Q312" s="82"/>
      <c r="R312" s="82"/>
      <c r="S312" s="82"/>
      <c r="T312" s="82"/>
      <c r="U312" s="82"/>
      <c r="V312" s="82"/>
      <c r="W312" s="82"/>
      <c r="X312" s="82"/>
      <c r="Y312" s="82"/>
      <c r="Z312" s="82"/>
      <c r="AA312" s="82"/>
      <c r="AB312" s="82"/>
      <c r="AC312" s="82"/>
    </row>
    <row r="313" spans="1:29" ht="12.75" customHeight="1" x14ac:dyDescent="0.3">
      <c r="A313" s="82"/>
      <c r="B313" s="82"/>
      <c r="C313" s="94"/>
      <c r="D313" s="94"/>
      <c r="E313" s="82"/>
      <c r="F313" s="82"/>
      <c r="G313" s="82"/>
      <c r="H313" s="97"/>
      <c r="I313" s="97"/>
      <c r="J313" s="82"/>
      <c r="K313" s="82"/>
      <c r="L313" s="82"/>
      <c r="M313" s="82"/>
      <c r="N313" s="82"/>
      <c r="O313" s="82"/>
      <c r="P313" s="82"/>
      <c r="Q313" s="82"/>
      <c r="R313" s="82"/>
      <c r="S313" s="82"/>
      <c r="T313" s="82"/>
      <c r="U313" s="82"/>
      <c r="V313" s="82"/>
      <c r="W313" s="82"/>
      <c r="X313" s="82"/>
      <c r="Y313" s="82"/>
      <c r="Z313" s="82"/>
      <c r="AA313" s="82"/>
      <c r="AB313" s="82"/>
      <c r="AC313" s="82"/>
    </row>
    <row r="314" spans="1:29" ht="12.75" customHeight="1" x14ac:dyDescent="0.3">
      <c r="A314" s="82"/>
      <c r="B314" s="82"/>
      <c r="C314" s="94"/>
      <c r="D314" s="94"/>
      <c r="E314" s="82"/>
      <c r="F314" s="82"/>
      <c r="G314" s="82"/>
      <c r="H314" s="97"/>
      <c r="I314" s="97"/>
      <c r="J314" s="82"/>
      <c r="K314" s="82"/>
      <c r="L314" s="82"/>
      <c r="M314" s="82"/>
      <c r="N314" s="82"/>
      <c r="O314" s="82"/>
      <c r="P314" s="82"/>
      <c r="Q314" s="82"/>
      <c r="R314" s="82"/>
      <c r="S314" s="82"/>
      <c r="T314" s="82"/>
      <c r="U314" s="82"/>
      <c r="V314" s="82"/>
      <c r="W314" s="82"/>
      <c r="X314" s="82"/>
      <c r="Y314" s="82"/>
      <c r="Z314" s="82"/>
      <c r="AA314" s="82"/>
      <c r="AB314" s="82"/>
      <c r="AC314" s="82"/>
    </row>
    <row r="315" spans="1:29" ht="12.75" customHeight="1" x14ac:dyDescent="0.3">
      <c r="A315" s="82"/>
      <c r="B315" s="82"/>
      <c r="C315" s="94"/>
      <c r="D315" s="94"/>
      <c r="E315" s="82"/>
      <c r="F315" s="82"/>
      <c r="G315" s="82"/>
      <c r="H315" s="97"/>
      <c r="I315" s="97"/>
      <c r="J315" s="82"/>
      <c r="K315" s="82"/>
      <c r="L315" s="82"/>
      <c r="M315" s="82"/>
      <c r="N315" s="82"/>
      <c r="O315" s="82"/>
      <c r="P315" s="82"/>
      <c r="Q315" s="82"/>
      <c r="R315" s="82"/>
      <c r="S315" s="82"/>
      <c r="T315" s="82"/>
      <c r="U315" s="82"/>
      <c r="V315" s="82"/>
      <c r="W315" s="82"/>
      <c r="X315" s="82"/>
      <c r="Y315" s="82"/>
      <c r="Z315" s="82"/>
      <c r="AA315" s="82"/>
      <c r="AB315" s="82"/>
      <c r="AC315" s="82"/>
    </row>
    <row r="316" spans="1:29" ht="12.75" customHeight="1" x14ac:dyDescent="0.3">
      <c r="A316" s="82"/>
      <c r="B316" s="82"/>
      <c r="C316" s="94"/>
      <c r="D316" s="94"/>
      <c r="E316" s="82"/>
      <c r="F316" s="82"/>
      <c r="G316" s="82"/>
      <c r="H316" s="97"/>
      <c r="I316" s="97"/>
      <c r="J316" s="82"/>
      <c r="K316" s="82"/>
      <c r="L316" s="82"/>
      <c r="M316" s="82"/>
      <c r="N316" s="82"/>
      <c r="O316" s="82"/>
      <c r="P316" s="82"/>
      <c r="Q316" s="82"/>
      <c r="R316" s="82"/>
      <c r="S316" s="82"/>
      <c r="T316" s="82"/>
      <c r="U316" s="82"/>
      <c r="V316" s="82"/>
      <c r="W316" s="82"/>
      <c r="X316" s="82"/>
      <c r="Y316" s="82"/>
      <c r="Z316" s="82"/>
      <c r="AA316" s="82"/>
      <c r="AB316" s="82"/>
      <c r="AC316" s="82"/>
    </row>
    <row r="317" spans="1:29" ht="12.75" customHeight="1" x14ac:dyDescent="0.3">
      <c r="A317" s="82"/>
      <c r="B317" s="82"/>
      <c r="C317" s="94"/>
      <c r="D317" s="94"/>
      <c r="E317" s="82"/>
      <c r="F317" s="82"/>
      <c r="G317" s="82"/>
      <c r="H317" s="97"/>
      <c r="I317" s="97"/>
      <c r="J317" s="82"/>
      <c r="K317" s="82"/>
      <c r="L317" s="82"/>
      <c r="M317" s="82"/>
      <c r="N317" s="82"/>
      <c r="O317" s="82"/>
      <c r="P317" s="82"/>
      <c r="Q317" s="82"/>
      <c r="R317" s="82"/>
      <c r="S317" s="82"/>
      <c r="T317" s="82"/>
      <c r="U317" s="82"/>
      <c r="V317" s="82"/>
      <c r="W317" s="82"/>
      <c r="X317" s="82"/>
      <c r="Y317" s="82"/>
      <c r="Z317" s="82"/>
      <c r="AA317" s="82"/>
      <c r="AB317" s="82"/>
      <c r="AC317" s="82"/>
    </row>
    <row r="318" spans="1:29" ht="12.75" customHeight="1" x14ac:dyDescent="0.3">
      <c r="A318" s="82"/>
      <c r="B318" s="82"/>
      <c r="C318" s="94"/>
      <c r="D318" s="94"/>
      <c r="E318" s="82"/>
      <c r="F318" s="82"/>
      <c r="G318" s="82"/>
      <c r="H318" s="97"/>
      <c r="I318" s="97"/>
      <c r="J318" s="82"/>
      <c r="K318" s="82"/>
      <c r="L318" s="82"/>
      <c r="M318" s="82"/>
      <c r="N318" s="82"/>
      <c r="O318" s="82"/>
      <c r="P318" s="82"/>
      <c r="Q318" s="82"/>
      <c r="R318" s="82"/>
      <c r="S318" s="82"/>
      <c r="T318" s="82"/>
      <c r="U318" s="82"/>
      <c r="V318" s="82"/>
      <c r="W318" s="82"/>
      <c r="X318" s="82"/>
      <c r="Y318" s="82"/>
      <c r="Z318" s="82"/>
      <c r="AA318" s="82"/>
      <c r="AB318" s="82"/>
      <c r="AC318" s="82"/>
    </row>
    <row r="319" spans="1:29" ht="12.75" customHeight="1" x14ac:dyDescent="0.3">
      <c r="A319" s="82"/>
      <c r="B319" s="82"/>
      <c r="C319" s="94"/>
      <c r="D319" s="94"/>
      <c r="E319" s="82"/>
      <c r="F319" s="82"/>
      <c r="G319" s="82"/>
      <c r="H319" s="97"/>
      <c r="I319" s="97"/>
      <c r="J319" s="82"/>
      <c r="K319" s="82"/>
      <c r="L319" s="82"/>
      <c r="M319" s="82"/>
      <c r="N319" s="82"/>
      <c r="O319" s="82"/>
      <c r="P319" s="82"/>
      <c r="Q319" s="82"/>
      <c r="R319" s="82"/>
      <c r="S319" s="82"/>
      <c r="T319" s="82"/>
      <c r="U319" s="82"/>
      <c r="V319" s="82"/>
      <c r="W319" s="82"/>
      <c r="X319" s="82"/>
      <c r="Y319" s="82"/>
      <c r="Z319" s="82"/>
      <c r="AA319" s="82"/>
      <c r="AB319" s="82"/>
      <c r="AC319" s="82"/>
    </row>
    <row r="320" spans="1:29" ht="12.75" customHeight="1" x14ac:dyDescent="0.3">
      <c r="A320" s="82"/>
      <c r="B320" s="82"/>
      <c r="C320" s="94"/>
      <c r="D320" s="94"/>
      <c r="E320" s="82"/>
      <c r="F320" s="82"/>
      <c r="G320" s="82"/>
      <c r="H320" s="97"/>
      <c r="I320" s="97"/>
      <c r="J320" s="82"/>
      <c r="K320" s="82"/>
      <c r="L320" s="82"/>
      <c r="M320" s="82"/>
      <c r="N320" s="82"/>
      <c r="O320" s="82"/>
      <c r="P320" s="82"/>
      <c r="Q320" s="82"/>
      <c r="R320" s="82"/>
      <c r="S320" s="82"/>
      <c r="T320" s="82"/>
      <c r="U320" s="82"/>
      <c r="V320" s="82"/>
      <c r="W320" s="82"/>
      <c r="X320" s="82"/>
      <c r="Y320" s="82"/>
      <c r="Z320" s="82"/>
      <c r="AA320" s="82"/>
      <c r="AB320" s="82"/>
      <c r="AC320" s="82"/>
    </row>
    <row r="321" spans="1:29" ht="12.75" customHeight="1" x14ac:dyDescent="0.3">
      <c r="A321" s="82"/>
      <c r="B321" s="82"/>
      <c r="C321" s="94"/>
      <c r="D321" s="94"/>
      <c r="E321" s="82"/>
      <c r="F321" s="82"/>
      <c r="G321" s="82"/>
      <c r="H321" s="97"/>
      <c r="I321" s="97"/>
      <c r="J321" s="82"/>
      <c r="K321" s="82"/>
      <c r="L321" s="82"/>
      <c r="M321" s="82"/>
      <c r="N321" s="82"/>
      <c r="O321" s="82"/>
      <c r="P321" s="82"/>
      <c r="Q321" s="82"/>
      <c r="R321" s="82"/>
      <c r="S321" s="82"/>
      <c r="T321" s="82"/>
      <c r="U321" s="82"/>
      <c r="V321" s="82"/>
      <c r="W321" s="82"/>
      <c r="X321" s="82"/>
      <c r="Y321" s="82"/>
      <c r="Z321" s="82"/>
      <c r="AA321" s="82"/>
      <c r="AB321" s="82"/>
      <c r="AC321" s="82"/>
    </row>
    <row r="322" spans="1:29" ht="12.75" customHeight="1" x14ac:dyDescent="0.3">
      <c r="A322" s="82"/>
      <c r="B322" s="82"/>
      <c r="C322" s="94"/>
      <c r="D322" s="94"/>
      <c r="E322" s="82"/>
      <c r="F322" s="82"/>
      <c r="G322" s="82"/>
      <c r="H322" s="97"/>
      <c r="I322" s="97"/>
      <c r="J322" s="82"/>
      <c r="K322" s="82"/>
      <c r="L322" s="82"/>
      <c r="M322" s="82"/>
      <c r="N322" s="82"/>
      <c r="O322" s="82"/>
      <c r="P322" s="82"/>
      <c r="Q322" s="82"/>
      <c r="R322" s="82"/>
      <c r="S322" s="82"/>
      <c r="T322" s="82"/>
      <c r="U322" s="82"/>
      <c r="V322" s="82"/>
      <c r="W322" s="82"/>
      <c r="X322" s="82"/>
      <c r="Y322" s="82"/>
      <c r="Z322" s="82"/>
      <c r="AA322" s="82"/>
      <c r="AB322" s="82"/>
      <c r="AC322" s="82"/>
    </row>
    <row r="323" spans="1:29" ht="12.75" customHeight="1" x14ac:dyDescent="0.3">
      <c r="A323" s="82"/>
      <c r="B323" s="82"/>
      <c r="C323" s="94"/>
      <c r="D323" s="94"/>
      <c r="E323" s="82"/>
      <c r="F323" s="82"/>
      <c r="G323" s="82"/>
      <c r="H323" s="97"/>
      <c r="I323" s="97"/>
      <c r="J323" s="82"/>
      <c r="K323" s="82"/>
      <c r="L323" s="82"/>
      <c r="M323" s="82"/>
      <c r="N323" s="82"/>
      <c r="O323" s="82"/>
      <c r="P323" s="82"/>
      <c r="Q323" s="82"/>
      <c r="R323" s="82"/>
      <c r="S323" s="82"/>
      <c r="T323" s="82"/>
      <c r="U323" s="82"/>
      <c r="V323" s="82"/>
      <c r="W323" s="82"/>
      <c r="X323" s="82"/>
      <c r="Y323" s="82"/>
      <c r="Z323" s="82"/>
      <c r="AA323" s="82"/>
      <c r="AB323" s="82"/>
      <c r="AC323" s="82"/>
    </row>
    <row r="324" spans="1:29" ht="12.75" customHeight="1" x14ac:dyDescent="0.3">
      <c r="A324" s="82"/>
      <c r="B324" s="82"/>
      <c r="C324" s="94"/>
      <c r="D324" s="94"/>
      <c r="E324" s="82"/>
      <c r="F324" s="82"/>
      <c r="G324" s="82"/>
      <c r="H324" s="97"/>
      <c r="I324" s="97"/>
      <c r="J324" s="82"/>
      <c r="K324" s="82"/>
      <c r="L324" s="82"/>
      <c r="M324" s="82"/>
      <c r="N324" s="82"/>
      <c r="O324" s="82"/>
      <c r="P324" s="82"/>
      <c r="Q324" s="82"/>
      <c r="R324" s="82"/>
      <c r="S324" s="82"/>
      <c r="T324" s="82"/>
      <c r="U324" s="82"/>
      <c r="V324" s="82"/>
      <c r="W324" s="82"/>
      <c r="X324" s="82"/>
      <c r="Y324" s="82"/>
      <c r="Z324" s="82"/>
      <c r="AA324" s="82"/>
      <c r="AB324" s="82"/>
      <c r="AC324" s="82"/>
    </row>
    <row r="325" spans="1:29" ht="12.75" customHeight="1" x14ac:dyDescent="0.3">
      <c r="A325" s="82"/>
      <c r="B325" s="82"/>
      <c r="C325" s="94"/>
      <c r="D325" s="94"/>
      <c r="E325" s="82"/>
      <c r="F325" s="82"/>
      <c r="G325" s="82"/>
      <c r="H325" s="97"/>
      <c r="I325" s="97"/>
      <c r="J325" s="82"/>
      <c r="K325" s="82"/>
      <c r="L325" s="82"/>
      <c r="M325" s="82"/>
      <c r="N325" s="82"/>
      <c r="O325" s="82"/>
      <c r="P325" s="82"/>
      <c r="Q325" s="82"/>
      <c r="R325" s="82"/>
      <c r="S325" s="82"/>
      <c r="T325" s="82"/>
      <c r="U325" s="82"/>
      <c r="V325" s="82"/>
      <c r="W325" s="82"/>
      <c r="X325" s="82"/>
      <c r="Y325" s="82"/>
      <c r="Z325" s="82"/>
      <c r="AA325" s="82"/>
      <c r="AB325" s="82"/>
      <c r="AC325" s="82"/>
    </row>
    <row r="326" spans="1:29" ht="12.75" customHeight="1" x14ac:dyDescent="0.3">
      <c r="A326" s="82"/>
      <c r="B326" s="82"/>
      <c r="C326" s="94"/>
      <c r="D326" s="94"/>
      <c r="E326" s="82"/>
      <c r="F326" s="82"/>
      <c r="G326" s="82"/>
      <c r="H326" s="97"/>
      <c r="I326" s="97"/>
      <c r="J326" s="82"/>
      <c r="K326" s="82"/>
      <c r="L326" s="82"/>
      <c r="M326" s="82"/>
      <c r="N326" s="82"/>
      <c r="O326" s="82"/>
      <c r="P326" s="82"/>
      <c r="Q326" s="82"/>
      <c r="R326" s="82"/>
      <c r="S326" s="82"/>
      <c r="T326" s="82"/>
      <c r="U326" s="82"/>
      <c r="V326" s="82"/>
      <c r="W326" s="82"/>
      <c r="X326" s="82"/>
      <c r="Y326" s="82"/>
      <c r="Z326" s="82"/>
      <c r="AA326" s="82"/>
      <c r="AB326" s="82"/>
      <c r="AC326" s="82"/>
    </row>
    <row r="327" spans="1:29" ht="12.75" customHeight="1" x14ac:dyDescent="0.3">
      <c r="A327" s="82"/>
      <c r="B327" s="82"/>
      <c r="C327" s="94"/>
      <c r="D327" s="94"/>
      <c r="E327" s="82"/>
      <c r="F327" s="82"/>
      <c r="G327" s="82"/>
      <c r="H327" s="97"/>
      <c r="I327" s="97"/>
      <c r="J327" s="82"/>
      <c r="K327" s="82"/>
      <c r="L327" s="82"/>
      <c r="M327" s="82"/>
      <c r="N327" s="82"/>
      <c r="O327" s="82"/>
      <c r="P327" s="82"/>
      <c r="Q327" s="82"/>
      <c r="R327" s="82"/>
      <c r="S327" s="82"/>
      <c r="T327" s="82"/>
      <c r="U327" s="82"/>
      <c r="V327" s="82"/>
      <c r="W327" s="82"/>
      <c r="X327" s="82"/>
      <c r="Y327" s="82"/>
      <c r="Z327" s="82"/>
      <c r="AA327" s="82"/>
      <c r="AB327" s="82"/>
      <c r="AC327" s="82"/>
    </row>
    <row r="328" spans="1:29" ht="12.75" customHeight="1" x14ac:dyDescent="0.3">
      <c r="A328" s="82"/>
      <c r="B328" s="82"/>
      <c r="C328" s="94"/>
      <c r="D328" s="94"/>
      <c r="E328" s="82"/>
      <c r="F328" s="82"/>
      <c r="G328" s="82"/>
      <c r="H328" s="97"/>
      <c r="I328" s="97"/>
      <c r="J328" s="82"/>
      <c r="K328" s="82"/>
      <c r="L328" s="82"/>
      <c r="M328" s="82"/>
      <c r="N328" s="82"/>
      <c r="O328" s="82"/>
      <c r="P328" s="82"/>
      <c r="Q328" s="82"/>
      <c r="R328" s="82"/>
      <c r="S328" s="82"/>
      <c r="T328" s="82"/>
      <c r="U328" s="82"/>
      <c r="V328" s="82"/>
      <c r="W328" s="82"/>
      <c r="X328" s="82"/>
      <c r="Y328" s="82"/>
      <c r="Z328" s="82"/>
      <c r="AA328" s="82"/>
      <c r="AB328" s="82"/>
      <c r="AC328" s="82"/>
    </row>
    <row r="329" spans="1:29" ht="12.75" customHeight="1" x14ac:dyDescent="0.3">
      <c r="A329" s="82"/>
      <c r="B329" s="82"/>
      <c r="C329" s="94"/>
      <c r="D329" s="94"/>
      <c r="E329" s="82"/>
      <c r="F329" s="82"/>
      <c r="G329" s="82"/>
      <c r="H329" s="97"/>
      <c r="I329" s="97"/>
      <c r="J329" s="82"/>
      <c r="K329" s="82"/>
      <c r="L329" s="82"/>
      <c r="M329" s="82"/>
      <c r="N329" s="82"/>
      <c r="O329" s="82"/>
      <c r="P329" s="82"/>
      <c r="Q329" s="82"/>
      <c r="R329" s="82"/>
      <c r="S329" s="82"/>
      <c r="T329" s="82"/>
      <c r="U329" s="82"/>
      <c r="V329" s="82"/>
      <c r="W329" s="82"/>
      <c r="X329" s="82"/>
      <c r="Y329" s="82"/>
      <c r="Z329" s="82"/>
      <c r="AA329" s="82"/>
      <c r="AB329" s="82"/>
      <c r="AC329" s="82"/>
    </row>
    <row r="330" spans="1:29" ht="12.75" customHeight="1" x14ac:dyDescent="0.3">
      <c r="A330" s="82"/>
      <c r="B330" s="82"/>
      <c r="C330" s="94"/>
      <c r="D330" s="94"/>
      <c r="E330" s="82"/>
      <c r="F330" s="82"/>
      <c r="G330" s="82"/>
      <c r="H330" s="97"/>
      <c r="I330" s="97"/>
      <c r="J330" s="82"/>
      <c r="K330" s="82"/>
      <c r="L330" s="82"/>
      <c r="M330" s="82"/>
      <c r="N330" s="82"/>
      <c r="O330" s="82"/>
      <c r="P330" s="82"/>
      <c r="Q330" s="82"/>
      <c r="R330" s="82"/>
      <c r="S330" s="82"/>
      <c r="T330" s="82"/>
      <c r="U330" s="82"/>
      <c r="V330" s="82"/>
      <c r="W330" s="82"/>
      <c r="X330" s="82"/>
      <c r="Y330" s="82"/>
      <c r="Z330" s="82"/>
      <c r="AA330" s="82"/>
      <c r="AB330" s="82"/>
      <c r="AC330" s="82"/>
    </row>
    <row r="331" spans="1:29" ht="12.75" customHeight="1" x14ac:dyDescent="0.3">
      <c r="A331" s="82"/>
      <c r="B331" s="82"/>
      <c r="C331" s="94"/>
      <c r="D331" s="94"/>
      <c r="E331" s="82"/>
      <c r="F331" s="82"/>
      <c r="G331" s="82"/>
      <c r="H331" s="97"/>
      <c r="I331" s="97"/>
      <c r="J331" s="82"/>
      <c r="K331" s="82"/>
      <c r="L331" s="82"/>
      <c r="M331" s="82"/>
      <c r="N331" s="82"/>
      <c r="O331" s="82"/>
      <c r="P331" s="82"/>
      <c r="Q331" s="82"/>
      <c r="R331" s="82"/>
      <c r="S331" s="82"/>
      <c r="T331" s="82"/>
      <c r="U331" s="82"/>
      <c r="V331" s="82"/>
      <c r="W331" s="82"/>
      <c r="X331" s="82"/>
      <c r="Y331" s="82"/>
      <c r="Z331" s="82"/>
      <c r="AA331" s="82"/>
      <c r="AB331" s="82"/>
      <c r="AC331" s="82"/>
    </row>
    <row r="332" spans="1:29" ht="12.75" customHeight="1" x14ac:dyDescent="0.3">
      <c r="A332" s="82"/>
      <c r="B332" s="82"/>
      <c r="C332" s="94"/>
      <c r="D332" s="94"/>
      <c r="E332" s="82"/>
      <c r="F332" s="82"/>
      <c r="G332" s="82"/>
      <c r="H332" s="97"/>
      <c r="I332" s="97"/>
      <c r="J332" s="82"/>
      <c r="K332" s="82"/>
      <c r="L332" s="82"/>
      <c r="M332" s="82"/>
      <c r="N332" s="82"/>
      <c r="O332" s="82"/>
      <c r="P332" s="82"/>
      <c r="Q332" s="82"/>
      <c r="R332" s="82"/>
      <c r="S332" s="82"/>
      <c r="T332" s="82"/>
      <c r="U332" s="82"/>
      <c r="V332" s="82"/>
      <c r="W332" s="82"/>
      <c r="X332" s="82"/>
      <c r="Y332" s="82"/>
      <c r="Z332" s="82"/>
      <c r="AA332" s="82"/>
      <c r="AB332" s="82"/>
      <c r="AC332" s="82"/>
    </row>
    <row r="333" spans="1:29" ht="12.75" customHeight="1" x14ac:dyDescent="0.3">
      <c r="A333" s="82"/>
      <c r="B333" s="82"/>
      <c r="C333" s="94"/>
      <c r="D333" s="94"/>
      <c r="E333" s="82"/>
      <c r="F333" s="82"/>
      <c r="G333" s="82"/>
      <c r="H333" s="97"/>
      <c r="I333" s="97"/>
      <c r="J333" s="82"/>
      <c r="K333" s="82"/>
      <c r="L333" s="82"/>
      <c r="M333" s="82"/>
      <c r="N333" s="82"/>
      <c r="O333" s="82"/>
      <c r="P333" s="82"/>
      <c r="Q333" s="82"/>
      <c r="R333" s="82"/>
      <c r="S333" s="82"/>
      <c r="T333" s="82"/>
      <c r="U333" s="82"/>
      <c r="V333" s="82"/>
      <c r="W333" s="82"/>
      <c r="X333" s="82"/>
      <c r="Y333" s="82"/>
      <c r="Z333" s="82"/>
      <c r="AA333" s="82"/>
      <c r="AB333" s="82"/>
      <c r="AC333" s="82"/>
    </row>
    <row r="334" spans="1:29" ht="12.75" customHeight="1" x14ac:dyDescent="0.3">
      <c r="A334" s="82"/>
      <c r="B334" s="82"/>
      <c r="C334" s="94"/>
      <c r="D334" s="94"/>
      <c r="E334" s="82"/>
      <c r="F334" s="82"/>
      <c r="G334" s="82"/>
      <c r="H334" s="97"/>
      <c r="I334" s="97"/>
      <c r="J334" s="82"/>
      <c r="K334" s="82"/>
      <c r="L334" s="82"/>
      <c r="M334" s="82"/>
      <c r="N334" s="82"/>
      <c r="O334" s="82"/>
      <c r="P334" s="82"/>
      <c r="Q334" s="82"/>
      <c r="R334" s="82"/>
      <c r="S334" s="82"/>
      <c r="T334" s="82"/>
      <c r="U334" s="82"/>
      <c r="V334" s="82"/>
      <c r="W334" s="82"/>
      <c r="X334" s="82"/>
      <c r="Y334" s="82"/>
      <c r="Z334" s="82"/>
      <c r="AA334" s="82"/>
      <c r="AB334" s="82"/>
      <c r="AC334" s="82"/>
    </row>
    <row r="335" spans="1:29" ht="12.75" customHeight="1" x14ac:dyDescent="0.3">
      <c r="A335" s="82"/>
      <c r="B335" s="82"/>
      <c r="C335" s="94"/>
      <c r="D335" s="94"/>
      <c r="E335" s="82"/>
      <c r="F335" s="82"/>
      <c r="G335" s="82"/>
      <c r="H335" s="97"/>
      <c r="I335" s="97"/>
      <c r="J335" s="82"/>
      <c r="K335" s="82"/>
      <c r="L335" s="82"/>
      <c r="M335" s="82"/>
      <c r="N335" s="82"/>
      <c r="O335" s="82"/>
      <c r="P335" s="82"/>
      <c r="Q335" s="82"/>
      <c r="R335" s="82"/>
      <c r="S335" s="82"/>
      <c r="T335" s="82"/>
      <c r="U335" s="82"/>
      <c r="V335" s="82"/>
      <c r="W335" s="82"/>
      <c r="X335" s="82"/>
      <c r="Y335" s="82"/>
      <c r="Z335" s="82"/>
      <c r="AA335" s="82"/>
      <c r="AB335" s="82"/>
      <c r="AC335" s="82"/>
    </row>
    <row r="336" spans="1:29" ht="12.75" customHeight="1" x14ac:dyDescent="0.3">
      <c r="A336" s="82"/>
      <c r="B336" s="82"/>
      <c r="C336" s="94"/>
      <c r="D336" s="94"/>
      <c r="E336" s="82"/>
      <c r="F336" s="82"/>
      <c r="G336" s="82"/>
      <c r="H336" s="97"/>
      <c r="I336" s="97"/>
      <c r="J336" s="82"/>
      <c r="K336" s="82"/>
      <c r="L336" s="82"/>
      <c r="M336" s="82"/>
      <c r="N336" s="82"/>
      <c r="O336" s="82"/>
      <c r="P336" s="82"/>
      <c r="Q336" s="82"/>
      <c r="R336" s="82"/>
      <c r="S336" s="82"/>
      <c r="T336" s="82"/>
      <c r="U336" s="82"/>
      <c r="V336" s="82"/>
      <c r="W336" s="82"/>
      <c r="X336" s="82"/>
      <c r="Y336" s="82"/>
      <c r="Z336" s="82"/>
      <c r="AA336" s="82"/>
      <c r="AB336" s="82"/>
      <c r="AC336" s="82"/>
    </row>
    <row r="337" spans="1:29" ht="12.75" customHeight="1" x14ac:dyDescent="0.3">
      <c r="A337" s="82"/>
      <c r="B337" s="82"/>
      <c r="C337" s="94"/>
      <c r="D337" s="94"/>
      <c r="E337" s="82"/>
      <c r="F337" s="82"/>
      <c r="G337" s="82"/>
      <c r="H337" s="97"/>
      <c r="I337" s="97"/>
      <c r="J337" s="82"/>
      <c r="K337" s="82"/>
      <c r="L337" s="82"/>
      <c r="M337" s="82"/>
      <c r="N337" s="82"/>
      <c r="O337" s="82"/>
      <c r="P337" s="82"/>
      <c r="Q337" s="82"/>
      <c r="R337" s="82"/>
      <c r="S337" s="82"/>
      <c r="T337" s="82"/>
      <c r="U337" s="82"/>
      <c r="V337" s="82"/>
      <c r="W337" s="82"/>
      <c r="X337" s="82"/>
      <c r="Y337" s="82"/>
      <c r="Z337" s="82"/>
      <c r="AA337" s="82"/>
      <c r="AB337" s="82"/>
      <c r="AC337" s="82"/>
    </row>
    <row r="338" spans="1:29" ht="12.75" customHeight="1" x14ac:dyDescent="0.3">
      <c r="A338" s="82"/>
      <c r="B338" s="82"/>
      <c r="C338" s="94"/>
      <c r="D338" s="94"/>
      <c r="E338" s="82"/>
      <c r="F338" s="82"/>
      <c r="G338" s="82"/>
      <c r="H338" s="97"/>
      <c r="I338" s="97"/>
      <c r="J338" s="82"/>
      <c r="K338" s="82"/>
      <c r="L338" s="82"/>
      <c r="M338" s="82"/>
      <c r="N338" s="82"/>
      <c r="O338" s="82"/>
      <c r="P338" s="82"/>
      <c r="Q338" s="82"/>
      <c r="R338" s="82"/>
      <c r="S338" s="82"/>
      <c r="T338" s="82"/>
      <c r="U338" s="82"/>
      <c r="V338" s="82"/>
      <c r="W338" s="82"/>
      <c r="X338" s="82"/>
      <c r="Y338" s="82"/>
      <c r="Z338" s="82"/>
      <c r="AA338" s="82"/>
      <c r="AB338" s="82"/>
      <c r="AC338" s="82"/>
    </row>
    <row r="339" spans="1:29" ht="12.75" customHeight="1" x14ac:dyDescent="0.3">
      <c r="A339" s="82"/>
      <c r="B339" s="82"/>
      <c r="C339" s="94"/>
      <c r="D339" s="94"/>
      <c r="E339" s="82"/>
      <c r="F339" s="82"/>
      <c r="G339" s="82"/>
      <c r="H339" s="97"/>
      <c r="I339" s="97"/>
      <c r="J339" s="82"/>
      <c r="K339" s="82"/>
      <c r="L339" s="82"/>
      <c r="M339" s="82"/>
      <c r="N339" s="82"/>
      <c r="O339" s="82"/>
      <c r="P339" s="82"/>
      <c r="Q339" s="82"/>
      <c r="R339" s="82"/>
      <c r="S339" s="82"/>
      <c r="T339" s="82"/>
      <c r="U339" s="82"/>
      <c r="V339" s="82"/>
      <c r="W339" s="82"/>
      <c r="X339" s="82"/>
      <c r="Y339" s="82"/>
      <c r="Z339" s="82"/>
      <c r="AA339" s="82"/>
      <c r="AB339" s="82"/>
      <c r="AC339" s="82"/>
    </row>
    <row r="340" spans="1:29" ht="12.75" customHeight="1" x14ac:dyDescent="0.3">
      <c r="A340" s="82"/>
      <c r="B340" s="82"/>
      <c r="C340" s="94"/>
      <c r="D340" s="94"/>
      <c r="E340" s="82"/>
      <c r="F340" s="82"/>
      <c r="G340" s="82"/>
      <c r="H340" s="97"/>
      <c r="I340" s="97"/>
      <c r="J340" s="82"/>
      <c r="K340" s="82"/>
      <c r="L340" s="82"/>
      <c r="M340" s="82"/>
      <c r="N340" s="82"/>
      <c r="O340" s="82"/>
      <c r="P340" s="82"/>
      <c r="Q340" s="82"/>
      <c r="R340" s="82"/>
      <c r="S340" s="82"/>
      <c r="T340" s="82"/>
      <c r="U340" s="82"/>
      <c r="V340" s="82"/>
      <c r="W340" s="82"/>
      <c r="X340" s="82"/>
      <c r="Y340" s="82"/>
      <c r="Z340" s="82"/>
      <c r="AA340" s="82"/>
      <c r="AB340" s="82"/>
      <c r="AC340" s="82"/>
    </row>
    <row r="341" spans="1:29" ht="12.75" customHeight="1" x14ac:dyDescent="0.3">
      <c r="A341" s="82"/>
      <c r="B341" s="82"/>
      <c r="C341" s="94"/>
      <c r="D341" s="94"/>
      <c r="E341" s="82"/>
      <c r="F341" s="82"/>
      <c r="G341" s="82"/>
      <c r="H341" s="97"/>
      <c r="I341" s="97"/>
      <c r="J341" s="82"/>
      <c r="K341" s="82"/>
      <c r="L341" s="82"/>
      <c r="M341" s="82"/>
      <c r="N341" s="82"/>
      <c r="O341" s="82"/>
      <c r="P341" s="82"/>
      <c r="Q341" s="82"/>
      <c r="R341" s="82"/>
      <c r="S341" s="82"/>
      <c r="T341" s="82"/>
      <c r="U341" s="82"/>
      <c r="V341" s="82"/>
      <c r="W341" s="82"/>
      <c r="X341" s="82"/>
      <c r="Y341" s="82"/>
      <c r="Z341" s="82"/>
      <c r="AA341" s="82"/>
      <c r="AB341" s="82"/>
      <c r="AC341" s="82"/>
    </row>
    <row r="342" spans="1:29" ht="12.75" customHeight="1" x14ac:dyDescent="0.3">
      <c r="A342" s="82"/>
      <c r="B342" s="82"/>
      <c r="C342" s="94"/>
      <c r="D342" s="94"/>
      <c r="E342" s="82"/>
      <c r="F342" s="82"/>
      <c r="G342" s="82"/>
      <c r="H342" s="97"/>
      <c r="I342" s="97"/>
      <c r="J342" s="82"/>
      <c r="K342" s="82"/>
      <c r="L342" s="82"/>
      <c r="M342" s="82"/>
      <c r="N342" s="82"/>
      <c r="O342" s="82"/>
      <c r="P342" s="82"/>
      <c r="Q342" s="82"/>
      <c r="R342" s="82"/>
      <c r="S342" s="82"/>
      <c r="T342" s="82"/>
      <c r="U342" s="82"/>
      <c r="V342" s="82"/>
      <c r="W342" s="82"/>
      <c r="X342" s="82"/>
      <c r="Y342" s="82"/>
      <c r="Z342" s="82"/>
      <c r="AA342" s="82"/>
      <c r="AB342" s="82"/>
      <c r="AC342" s="82"/>
    </row>
    <row r="343" spans="1:29" ht="12.75" customHeight="1" x14ac:dyDescent="0.3">
      <c r="A343" s="82"/>
      <c r="B343" s="82"/>
      <c r="C343" s="94"/>
      <c r="D343" s="94"/>
      <c r="E343" s="82"/>
      <c r="F343" s="82"/>
      <c r="G343" s="82"/>
      <c r="H343" s="97"/>
      <c r="I343" s="97"/>
      <c r="J343" s="82"/>
      <c r="K343" s="82"/>
      <c r="L343" s="82"/>
      <c r="M343" s="82"/>
      <c r="N343" s="82"/>
      <c r="O343" s="82"/>
      <c r="P343" s="82"/>
      <c r="Q343" s="82"/>
      <c r="R343" s="82"/>
      <c r="S343" s="82"/>
      <c r="T343" s="82"/>
      <c r="U343" s="82"/>
      <c r="V343" s="82"/>
      <c r="W343" s="82"/>
      <c r="X343" s="82"/>
      <c r="Y343" s="82"/>
      <c r="Z343" s="82"/>
      <c r="AA343" s="82"/>
      <c r="AB343" s="82"/>
      <c r="AC343" s="82"/>
    </row>
    <row r="344" spans="1:29" ht="12.75" customHeight="1" x14ac:dyDescent="0.3">
      <c r="A344" s="82"/>
      <c r="B344" s="82"/>
      <c r="C344" s="94"/>
      <c r="D344" s="94"/>
      <c r="E344" s="82"/>
      <c r="F344" s="82"/>
      <c r="G344" s="82"/>
      <c r="H344" s="97"/>
      <c r="I344" s="97"/>
      <c r="J344" s="82"/>
      <c r="K344" s="82"/>
      <c r="L344" s="82"/>
      <c r="M344" s="82"/>
      <c r="N344" s="82"/>
      <c r="O344" s="82"/>
      <c r="P344" s="82"/>
      <c r="Q344" s="82"/>
      <c r="R344" s="82"/>
      <c r="S344" s="82"/>
      <c r="T344" s="82"/>
      <c r="U344" s="82"/>
      <c r="V344" s="82"/>
      <c r="W344" s="82"/>
      <c r="X344" s="82"/>
      <c r="Y344" s="82"/>
      <c r="Z344" s="82"/>
      <c r="AA344" s="82"/>
      <c r="AB344" s="82"/>
      <c r="AC344" s="82"/>
    </row>
    <row r="345" spans="1:29" ht="12.75" customHeight="1" x14ac:dyDescent="0.3">
      <c r="A345" s="82"/>
      <c r="B345" s="82"/>
      <c r="C345" s="94"/>
      <c r="D345" s="94"/>
      <c r="E345" s="82"/>
      <c r="F345" s="82"/>
      <c r="G345" s="82"/>
      <c r="H345" s="97"/>
      <c r="I345" s="97"/>
      <c r="J345" s="82"/>
      <c r="K345" s="82"/>
      <c r="L345" s="82"/>
      <c r="M345" s="82"/>
      <c r="N345" s="82"/>
      <c r="O345" s="82"/>
      <c r="P345" s="82"/>
      <c r="Q345" s="82"/>
      <c r="R345" s="82"/>
      <c r="S345" s="82"/>
      <c r="T345" s="82"/>
      <c r="U345" s="82"/>
      <c r="V345" s="82"/>
      <c r="W345" s="82"/>
      <c r="X345" s="82"/>
      <c r="Y345" s="82"/>
      <c r="Z345" s="82"/>
      <c r="AA345" s="82"/>
      <c r="AB345" s="82"/>
      <c r="AC345" s="82"/>
    </row>
    <row r="346" spans="1:29" ht="12.75" customHeight="1" x14ac:dyDescent="0.3">
      <c r="A346" s="82"/>
      <c r="B346" s="82"/>
      <c r="C346" s="94"/>
      <c r="D346" s="94"/>
      <c r="E346" s="82"/>
      <c r="F346" s="82"/>
      <c r="G346" s="82"/>
      <c r="H346" s="97"/>
      <c r="I346" s="97"/>
      <c r="J346" s="82"/>
      <c r="K346" s="82"/>
      <c r="L346" s="82"/>
      <c r="M346" s="82"/>
      <c r="N346" s="82"/>
      <c r="O346" s="82"/>
      <c r="P346" s="82"/>
      <c r="Q346" s="82"/>
      <c r="R346" s="82"/>
      <c r="S346" s="82"/>
      <c r="T346" s="82"/>
      <c r="U346" s="82"/>
      <c r="V346" s="82"/>
      <c r="W346" s="82"/>
      <c r="X346" s="82"/>
      <c r="Y346" s="82"/>
      <c r="Z346" s="82"/>
      <c r="AA346" s="82"/>
      <c r="AB346" s="82"/>
      <c r="AC346" s="82"/>
    </row>
    <row r="347" spans="1:29" ht="12.75" customHeight="1" x14ac:dyDescent="0.3">
      <c r="A347" s="82"/>
      <c r="B347" s="82"/>
      <c r="C347" s="94"/>
      <c r="D347" s="94"/>
      <c r="E347" s="82"/>
      <c r="F347" s="82"/>
      <c r="G347" s="82"/>
      <c r="H347" s="97"/>
      <c r="I347" s="97"/>
      <c r="J347" s="82"/>
      <c r="K347" s="82"/>
      <c r="L347" s="82"/>
      <c r="M347" s="82"/>
      <c r="N347" s="82"/>
      <c r="O347" s="82"/>
      <c r="P347" s="82"/>
      <c r="Q347" s="82"/>
      <c r="R347" s="82"/>
      <c r="S347" s="82"/>
      <c r="T347" s="82"/>
      <c r="U347" s="82"/>
      <c r="V347" s="82"/>
      <c r="W347" s="82"/>
      <c r="X347" s="82"/>
      <c r="Y347" s="82"/>
      <c r="Z347" s="82"/>
      <c r="AA347" s="82"/>
      <c r="AB347" s="82"/>
      <c r="AC347" s="82"/>
    </row>
    <row r="348" spans="1:29" ht="12.75" customHeight="1" x14ac:dyDescent="0.3">
      <c r="A348" s="82"/>
      <c r="B348" s="82"/>
      <c r="C348" s="94"/>
      <c r="D348" s="94"/>
      <c r="E348" s="82"/>
      <c r="F348" s="82"/>
      <c r="G348" s="82"/>
      <c r="H348" s="97"/>
      <c r="I348" s="97"/>
      <c r="J348" s="82"/>
      <c r="K348" s="82"/>
      <c r="L348" s="82"/>
      <c r="M348" s="82"/>
      <c r="N348" s="82"/>
      <c r="O348" s="82"/>
      <c r="P348" s="82"/>
      <c r="Q348" s="82"/>
      <c r="R348" s="82"/>
      <c r="S348" s="82"/>
      <c r="T348" s="82"/>
      <c r="U348" s="82"/>
      <c r="V348" s="82"/>
      <c r="W348" s="82"/>
      <c r="X348" s="82"/>
      <c r="Y348" s="82"/>
      <c r="Z348" s="82"/>
      <c r="AA348" s="82"/>
      <c r="AB348" s="82"/>
      <c r="AC348" s="82"/>
    </row>
    <row r="349" spans="1:29" ht="12.75" customHeight="1" x14ac:dyDescent="0.3">
      <c r="A349" s="82"/>
      <c r="B349" s="82"/>
      <c r="C349" s="94"/>
      <c r="D349" s="94"/>
      <c r="E349" s="82"/>
      <c r="F349" s="82"/>
      <c r="G349" s="82"/>
      <c r="H349" s="97"/>
      <c r="I349" s="97"/>
      <c r="J349" s="82"/>
      <c r="K349" s="82"/>
      <c r="L349" s="82"/>
      <c r="M349" s="82"/>
      <c r="N349" s="82"/>
      <c r="O349" s="82"/>
      <c r="P349" s="82"/>
      <c r="Q349" s="82"/>
      <c r="R349" s="82"/>
      <c r="S349" s="82"/>
      <c r="T349" s="82"/>
      <c r="U349" s="82"/>
      <c r="V349" s="82"/>
      <c r="W349" s="82"/>
      <c r="X349" s="82"/>
      <c r="Y349" s="82"/>
      <c r="Z349" s="82"/>
      <c r="AA349" s="82"/>
      <c r="AB349" s="82"/>
      <c r="AC349" s="82"/>
    </row>
    <row r="350" spans="1:29" ht="12.75" customHeight="1" x14ac:dyDescent="0.3">
      <c r="A350" s="82"/>
      <c r="B350" s="82"/>
      <c r="C350" s="94"/>
      <c r="D350" s="94"/>
      <c r="E350" s="82"/>
      <c r="F350" s="82"/>
      <c r="G350" s="82"/>
      <c r="H350" s="97"/>
      <c r="I350" s="97"/>
      <c r="J350" s="82"/>
      <c r="K350" s="82"/>
      <c r="L350" s="82"/>
      <c r="M350" s="82"/>
      <c r="N350" s="82"/>
      <c r="O350" s="82"/>
      <c r="P350" s="82"/>
      <c r="Q350" s="82"/>
      <c r="R350" s="82"/>
      <c r="S350" s="82"/>
      <c r="T350" s="82"/>
      <c r="U350" s="82"/>
      <c r="V350" s="82"/>
      <c r="W350" s="82"/>
      <c r="X350" s="82"/>
      <c r="Y350" s="82"/>
      <c r="Z350" s="82"/>
      <c r="AA350" s="82"/>
      <c r="AB350" s="82"/>
      <c r="AC350" s="82"/>
    </row>
    <row r="351" spans="1:29" ht="12.75" customHeight="1" x14ac:dyDescent="0.3">
      <c r="A351" s="82"/>
      <c r="B351" s="82"/>
      <c r="C351" s="94"/>
      <c r="D351" s="94"/>
      <c r="E351" s="82"/>
      <c r="F351" s="82"/>
      <c r="G351" s="82"/>
      <c r="H351" s="97"/>
      <c r="I351" s="97"/>
      <c r="J351" s="82"/>
      <c r="K351" s="82"/>
      <c r="L351" s="82"/>
      <c r="M351" s="82"/>
      <c r="N351" s="82"/>
      <c r="O351" s="82"/>
      <c r="P351" s="82"/>
      <c r="Q351" s="82"/>
      <c r="R351" s="82"/>
      <c r="S351" s="82"/>
      <c r="T351" s="82"/>
      <c r="U351" s="82"/>
      <c r="V351" s="82"/>
      <c r="W351" s="82"/>
      <c r="X351" s="82"/>
      <c r="Y351" s="82"/>
      <c r="Z351" s="82"/>
      <c r="AA351" s="82"/>
      <c r="AB351" s="82"/>
      <c r="AC351" s="82"/>
    </row>
    <row r="352" spans="1:29" ht="12.75" customHeight="1" x14ac:dyDescent="0.3">
      <c r="A352" s="82"/>
      <c r="B352" s="82"/>
      <c r="C352" s="94"/>
      <c r="D352" s="94"/>
      <c r="E352" s="82"/>
      <c r="F352" s="82"/>
      <c r="G352" s="82"/>
      <c r="H352" s="97"/>
      <c r="I352" s="97"/>
      <c r="J352" s="82"/>
      <c r="K352" s="82"/>
      <c r="L352" s="82"/>
      <c r="M352" s="82"/>
      <c r="N352" s="82"/>
      <c r="O352" s="82"/>
      <c r="P352" s="82"/>
      <c r="Q352" s="82"/>
      <c r="R352" s="82"/>
      <c r="S352" s="82"/>
      <c r="T352" s="82"/>
      <c r="U352" s="82"/>
      <c r="V352" s="82"/>
      <c r="W352" s="82"/>
      <c r="X352" s="82"/>
      <c r="Y352" s="82"/>
      <c r="Z352" s="82"/>
      <c r="AA352" s="82"/>
      <c r="AB352" s="82"/>
      <c r="AC352" s="82"/>
    </row>
    <row r="353" spans="1:29" ht="12.75" customHeight="1" x14ac:dyDescent="0.3">
      <c r="A353" s="82"/>
      <c r="B353" s="82"/>
      <c r="C353" s="94"/>
      <c r="D353" s="94"/>
      <c r="E353" s="82"/>
      <c r="F353" s="82"/>
      <c r="G353" s="82"/>
      <c r="H353" s="97"/>
      <c r="I353" s="97"/>
      <c r="J353" s="82"/>
      <c r="K353" s="82"/>
      <c r="L353" s="82"/>
      <c r="M353" s="82"/>
      <c r="N353" s="82"/>
      <c r="O353" s="82"/>
      <c r="P353" s="82"/>
      <c r="Q353" s="82"/>
      <c r="R353" s="82"/>
      <c r="S353" s="82"/>
      <c r="T353" s="82"/>
      <c r="U353" s="82"/>
      <c r="V353" s="82"/>
      <c r="W353" s="82"/>
      <c r="X353" s="82"/>
      <c r="Y353" s="82"/>
      <c r="Z353" s="82"/>
      <c r="AA353" s="82"/>
      <c r="AB353" s="82"/>
      <c r="AC353" s="82"/>
    </row>
    <row r="354" spans="1:29" ht="12.75" customHeight="1" x14ac:dyDescent="0.3">
      <c r="A354" s="82"/>
      <c r="B354" s="82"/>
      <c r="C354" s="94"/>
      <c r="D354" s="94"/>
      <c r="E354" s="82"/>
      <c r="F354" s="82"/>
      <c r="G354" s="82"/>
      <c r="H354" s="97"/>
      <c r="I354" s="97"/>
      <c r="J354" s="82"/>
      <c r="K354" s="82"/>
      <c r="L354" s="82"/>
      <c r="M354" s="82"/>
      <c r="N354" s="82"/>
      <c r="O354" s="82"/>
      <c r="P354" s="82"/>
      <c r="Q354" s="82"/>
      <c r="R354" s="82"/>
      <c r="S354" s="82"/>
      <c r="T354" s="82"/>
      <c r="U354" s="82"/>
      <c r="V354" s="82"/>
      <c r="W354" s="82"/>
      <c r="X354" s="82"/>
      <c r="Y354" s="82"/>
      <c r="Z354" s="82"/>
      <c r="AA354" s="82"/>
      <c r="AB354" s="82"/>
      <c r="AC354" s="82"/>
    </row>
    <row r="355" spans="1:29" ht="12.75" customHeight="1" x14ac:dyDescent="0.3">
      <c r="A355" s="82"/>
      <c r="B355" s="82"/>
      <c r="C355" s="94"/>
      <c r="D355" s="94"/>
      <c r="E355" s="82"/>
      <c r="F355" s="82"/>
      <c r="G355" s="82"/>
      <c r="H355" s="97"/>
      <c r="I355" s="97"/>
      <c r="J355" s="82"/>
      <c r="K355" s="82"/>
      <c r="L355" s="82"/>
      <c r="M355" s="82"/>
      <c r="N355" s="82"/>
      <c r="O355" s="82"/>
      <c r="P355" s="82"/>
      <c r="Q355" s="82"/>
      <c r="R355" s="82"/>
      <c r="S355" s="82"/>
      <c r="T355" s="82"/>
      <c r="U355" s="82"/>
      <c r="V355" s="82"/>
      <c r="W355" s="82"/>
      <c r="X355" s="82"/>
      <c r="Y355" s="82"/>
      <c r="Z355" s="82"/>
      <c r="AA355" s="82"/>
      <c r="AB355" s="82"/>
      <c r="AC355" s="82"/>
    </row>
    <row r="356" spans="1:29" ht="12.75" customHeight="1" x14ac:dyDescent="0.3">
      <c r="A356" s="82"/>
      <c r="B356" s="82"/>
      <c r="C356" s="94"/>
      <c r="D356" s="94"/>
      <c r="E356" s="82"/>
      <c r="F356" s="82"/>
      <c r="G356" s="82"/>
      <c r="H356" s="97"/>
      <c r="I356" s="97"/>
      <c r="J356" s="82"/>
      <c r="K356" s="82"/>
      <c r="L356" s="82"/>
      <c r="M356" s="82"/>
      <c r="N356" s="82"/>
      <c r="O356" s="82"/>
      <c r="P356" s="82"/>
      <c r="Q356" s="82"/>
      <c r="R356" s="82"/>
      <c r="S356" s="82"/>
      <c r="T356" s="82"/>
      <c r="U356" s="82"/>
      <c r="V356" s="82"/>
      <c r="W356" s="82"/>
      <c r="X356" s="82"/>
      <c r="Y356" s="82"/>
      <c r="Z356" s="82"/>
      <c r="AA356" s="82"/>
      <c r="AB356" s="82"/>
      <c r="AC356" s="82"/>
    </row>
    <row r="357" spans="1:29" ht="12.75" customHeight="1" x14ac:dyDescent="0.3">
      <c r="A357" s="82"/>
      <c r="B357" s="82"/>
      <c r="C357" s="94"/>
      <c r="D357" s="94"/>
      <c r="E357" s="82"/>
      <c r="F357" s="82"/>
      <c r="G357" s="82"/>
      <c r="H357" s="97"/>
      <c r="I357" s="97"/>
      <c r="J357" s="82"/>
      <c r="K357" s="82"/>
      <c r="L357" s="82"/>
      <c r="M357" s="82"/>
      <c r="N357" s="82"/>
      <c r="O357" s="82"/>
      <c r="P357" s="82"/>
      <c r="Q357" s="82"/>
      <c r="R357" s="82"/>
      <c r="S357" s="82"/>
      <c r="T357" s="82"/>
      <c r="U357" s="82"/>
      <c r="V357" s="82"/>
      <c r="W357" s="82"/>
      <c r="X357" s="82"/>
      <c r="Y357" s="82"/>
      <c r="Z357" s="82"/>
      <c r="AA357" s="82"/>
      <c r="AB357" s="82"/>
      <c r="AC357" s="82"/>
    </row>
    <row r="358" spans="1:29" ht="12.75" customHeight="1" x14ac:dyDescent="0.3">
      <c r="A358" s="82"/>
      <c r="B358" s="82"/>
      <c r="C358" s="94"/>
      <c r="D358" s="94"/>
      <c r="E358" s="82"/>
      <c r="F358" s="82"/>
      <c r="G358" s="82"/>
      <c r="H358" s="97"/>
      <c r="I358" s="97"/>
      <c r="J358" s="82"/>
      <c r="K358" s="82"/>
      <c r="L358" s="82"/>
      <c r="M358" s="82"/>
      <c r="N358" s="82"/>
      <c r="O358" s="82"/>
      <c r="P358" s="82"/>
      <c r="Q358" s="82"/>
      <c r="R358" s="82"/>
      <c r="S358" s="82"/>
      <c r="T358" s="82"/>
      <c r="U358" s="82"/>
      <c r="V358" s="82"/>
      <c r="W358" s="82"/>
      <c r="X358" s="82"/>
      <c r="Y358" s="82"/>
      <c r="Z358" s="82"/>
      <c r="AA358" s="82"/>
      <c r="AB358" s="82"/>
      <c r="AC358" s="82"/>
    </row>
    <row r="359" spans="1:29" ht="12.75" customHeight="1" x14ac:dyDescent="0.3">
      <c r="A359" s="82"/>
      <c r="B359" s="82"/>
      <c r="C359" s="94"/>
      <c r="D359" s="94"/>
      <c r="E359" s="82"/>
      <c r="F359" s="82"/>
      <c r="G359" s="82"/>
      <c r="H359" s="97"/>
      <c r="I359" s="97"/>
      <c r="J359" s="82"/>
      <c r="K359" s="82"/>
      <c r="L359" s="82"/>
      <c r="M359" s="82"/>
      <c r="N359" s="82"/>
      <c r="O359" s="82"/>
      <c r="P359" s="82"/>
      <c r="Q359" s="82"/>
      <c r="R359" s="82"/>
      <c r="S359" s="82"/>
      <c r="T359" s="82"/>
      <c r="U359" s="82"/>
      <c r="V359" s="82"/>
      <c r="W359" s="82"/>
      <c r="X359" s="82"/>
      <c r="Y359" s="82"/>
      <c r="Z359" s="82"/>
      <c r="AA359" s="82"/>
      <c r="AB359" s="82"/>
      <c r="AC359" s="82"/>
    </row>
    <row r="360" spans="1:29" ht="12.75" customHeight="1" x14ac:dyDescent="0.3">
      <c r="A360" s="82"/>
      <c r="B360" s="82"/>
      <c r="C360" s="94"/>
      <c r="D360" s="94"/>
      <c r="E360" s="82"/>
      <c r="F360" s="82"/>
      <c r="G360" s="82"/>
      <c r="H360" s="97"/>
      <c r="I360" s="97"/>
      <c r="J360" s="82"/>
      <c r="K360" s="82"/>
      <c r="L360" s="82"/>
      <c r="M360" s="82"/>
      <c r="N360" s="82"/>
      <c r="O360" s="82"/>
      <c r="P360" s="82"/>
      <c r="Q360" s="82"/>
      <c r="R360" s="82"/>
      <c r="S360" s="82"/>
      <c r="T360" s="82"/>
      <c r="U360" s="82"/>
      <c r="V360" s="82"/>
      <c r="W360" s="82"/>
      <c r="X360" s="82"/>
      <c r="Y360" s="82"/>
      <c r="Z360" s="82"/>
      <c r="AA360" s="82"/>
      <c r="AB360" s="82"/>
      <c r="AC360" s="82"/>
    </row>
    <row r="361" spans="1:29" ht="12.75" customHeight="1" x14ac:dyDescent="0.3">
      <c r="A361" s="82"/>
      <c r="B361" s="82"/>
      <c r="C361" s="94"/>
      <c r="D361" s="94"/>
      <c r="E361" s="82"/>
      <c r="F361" s="82"/>
      <c r="G361" s="82"/>
      <c r="H361" s="97"/>
      <c r="I361" s="97"/>
      <c r="J361" s="82"/>
      <c r="K361" s="82"/>
      <c r="L361" s="82"/>
      <c r="M361" s="82"/>
      <c r="N361" s="82"/>
      <c r="O361" s="82"/>
      <c r="P361" s="82"/>
      <c r="Q361" s="82"/>
      <c r="R361" s="82"/>
      <c r="S361" s="82"/>
      <c r="T361" s="82"/>
      <c r="U361" s="82"/>
      <c r="V361" s="82"/>
      <c r="W361" s="82"/>
      <c r="X361" s="82"/>
      <c r="Y361" s="82"/>
      <c r="Z361" s="82"/>
      <c r="AA361" s="82"/>
      <c r="AB361" s="82"/>
      <c r="AC361" s="82"/>
    </row>
    <row r="362" spans="1:29" ht="12.75" customHeight="1" x14ac:dyDescent="0.3">
      <c r="A362" s="82"/>
      <c r="B362" s="82"/>
      <c r="C362" s="94"/>
      <c r="D362" s="94"/>
      <c r="E362" s="82"/>
      <c r="F362" s="82"/>
      <c r="G362" s="82"/>
      <c r="H362" s="97"/>
      <c r="I362" s="97"/>
      <c r="J362" s="82"/>
      <c r="K362" s="82"/>
      <c r="L362" s="82"/>
      <c r="M362" s="82"/>
      <c r="N362" s="82"/>
      <c r="O362" s="82"/>
      <c r="P362" s="82"/>
      <c r="Q362" s="82"/>
      <c r="R362" s="82"/>
      <c r="S362" s="82"/>
      <c r="T362" s="82"/>
      <c r="U362" s="82"/>
      <c r="V362" s="82"/>
      <c r="W362" s="82"/>
      <c r="X362" s="82"/>
      <c r="Y362" s="82"/>
      <c r="Z362" s="82"/>
      <c r="AA362" s="82"/>
      <c r="AB362" s="82"/>
      <c r="AC362" s="82"/>
    </row>
    <row r="363" spans="1:29" ht="12.75" customHeight="1" x14ac:dyDescent="0.3">
      <c r="A363" s="82"/>
      <c r="B363" s="82"/>
      <c r="C363" s="94"/>
      <c r="D363" s="94"/>
      <c r="E363" s="82"/>
      <c r="F363" s="82"/>
      <c r="G363" s="82"/>
      <c r="H363" s="97"/>
      <c r="I363" s="97"/>
      <c r="J363" s="82"/>
      <c r="K363" s="82"/>
      <c r="L363" s="82"/>
      <c r="M363" s="82"/>
      <c r="N363" s="82"/>
      <c r="O363" s="82"/>
      <c r="P363" s="82"/>
      <c r="Q363" s="82"/>
      <c r="R363" s="82"/>
      <c r="S363" s="82"/>
      <c r="T363" s="82"/>
      <c r="U363" s="82"/>
      <c r="V363" s="82"/>
      <c r="W363" s="82"/>
      <c r="X363" s="82"/>
      <c r="Y363" s="82"/>
      <c r="Z363" s="82"/>
      <c r="AA363" s="82"/>
      <c r="AB363" s="82"/>
      <c r="AC363" s="82"/>
    </row>
    <row r="364" spans="1:29" ht="12.75" customHeight="1" x14ac:dyDescent="0.3">
      <c r="A364" s="82"/>
      <c r="B364" s="82"/>
      <c r="C364" s="94"/>
      <c r="D364" s="94"/>
      <c r="E364" s="82"/>
      <c r="F364" s="82"/>
      <c r="G364" s="82"/>
      <c r="H364" s="97"/>
      <c r="I364" s="97"/>
      <c r="J364" s="82"/>
      <c r="K364" s="82"/>
      <c r="L364" s="82"/>
      <c r="M364" s="82"/>
      <c r="N364" s="82"/>
      <c r="O364" s="82"/>
      <c r="P364" s="82"/>
      <c r="Q364" s="82"/>
      <c r="R364" s="82"/>
      <c r="S364" s="82"/>
      <c r="T364" s="82"/>
      <c r="U364" s="82"/>
      <c r="V364" s="82"/>
      <c r="W364" s="82"/>
      <c r="X364" s="82"/>
      <c r="Y364" s="82"/>
      <c r="Z364" s="82"/>
      <c r="AA364" s="82"/>
      <c r="AB364" s="82"/>
      <c r="AC364" s="82"/>
    </row>
    <row r="365" spans="1:29" ht="12.75" customHeight="1" x14ac:dyDescent="0.3">
      <c r="A365" s="82"/>
      <c r="B365" s="82"/>
      <c r="C365" s="94"/>
      <c r="D365" s="94"/>
      <c r="E365" s="82"/>
      <c r="F365" s="82"/>
      <c r="G365" s="82"/>
      <c r="H365" s="97"/>
      <c r="I365" s="97"/>
      <c r="J365" s="82"/>
      <c r="K365" s="82"/>
      <c r="L365" s="82"/>
      <c r="M365" s="82"/>
      <c r="N365" s="82"/>
      <c r="O365" s="82"/>
      <c r="P365" s="82"/>
      <c r="Q365" s="82"/>
      <c r="R365" s="82"/>
      <c r="S365" s="82"/>
      <c r="T365" s="82"/>
      <c r="U365" s="82"/>
      <c r="V365" s="82"/>
      <c r="W365" s="82"/>
      <c r="X365" s="82"/>
      <c r="Y365" s="82"/>
      <c r="Z365" s="82"/>
      <c r="AA365" s="82"/>
      <c r="AB365" s="82"/>
      <c r="AC365" s="82"/>
    </row>
    <row r="366" spans="1:29" ht="12.75" customHeight="1" x14ac:dyDescent="0.3">
      <c r="A366" s="82"/>
      <c r="B366" s="82"/>
      <c r="C366" s="94"/>
      <c r="D366" s="94"/>
      <c r="E366" s="82"/>
      <c r="F366" s="82"/>
      <c r="G366" s="82"/>
      <c r="H366" s="97"/>
      <c r="I366" s="97"/>
      <c r="J366" s="82"/>
      <c r="K366" s="82"/>
      <c r="L366" s="82"/>
      <c r="M366" s="82"/>
      <c r="N366" s="82"/>
      <c r="O366" s="82"/>
      <c r="P366" s="82"/>
      <c r="Q366" s="82"/>
      <c r="R366" s="82"/>
      <c r="S366" s="82"/>
      <c r="T366" s="82"/>
      <c r="U366" s="82"/>
      <c r="V366" s="82"/>
      <c r="W366" s="82"/>
      <c r="X366" s="82"/>
      <c r="Y366" s="82"/>
      <c r="Z366" s="82"/>
      <c r="AA366" s="82"/>
      <c r="AB366" s="82"/>
      <c r="AC366" s="82"/>
    </row>
    <row r="367" spans="1:29" ht="12.75" customHeight="1" x14ac:dyDescent="0.3">
      <c r="A367" s="82"/>
      <c r="B367" s="82"/>
      <c r="C367" s="94"/>
      <c r="D367" s="94"/>
      <c r="E367" s="82"/>
      <c r="F367" s="82"/>
      <c r="G367" s="82"/>
      <c r="H367" s="97"/>
      <c r="I367" s="97"/>
      <c r="J367" s="82"/>
      <c r="K367" s="82"/>
      <c r="L367" s="82"/>
      <c r="M367" s="82"/>
      <c r="N367" s="82"/>
      <c r="O367" s="82"/>
      <c r="P367" s="82"/>
      <c r="Q367" s="82"/>
      <c r="R367" s="82"/>
      <c r="S367" s="82"/>
      <c r="T367" s="82"/>
      <c r="U367" s="82"/>
      <c r="V367" s="82"/>
      <c r="W367" s="82"/>
      <c r="X367" s="82"/>
      <c r="Y367" s="82"/>
      <c r="Z367" s="82"/>
      <c r="AA367" s="82"/>
      <c r="AB367" s="82"/>
      <c r="AC367" s="82"/>
    </row>
    <row r="368" spans="1:29" ht="12.75" customHeight="1" x14ac:dyDescent="0.3">
      <c r="A368" s="82"/>
      <c r="B368" s="82"/>
      <c r="C368" s="94"/>
      <c r="D368" s="94"/>
      <c r="E368" s="82"/>
      <c r="F368" s="82"/>
      <c r="G368" s="82"/>
      <c r="H368" s="97"/>
      <c r="I368" s="97"/>
      <c r="J368" s="82"/>
      <c r="K368" s="82"/>
      <c r="L368" s="82"/>
      <c r="M368" s="82"/>
      <c r="N368" s="82"/>
      <c r="O368" s="82"/>
      <c r="P368" s="82"/>
      <c r="Q368" s="82"/>
      <c r="R368" s="82"/>
      <c r="S368" s="82"/>
      <c r="T368" s="82"/>
      <c r="U368" s="82"/>
      <c r="V368" s="82"/>
      <c r="W368" s="82"/>
      <c r="X368" s="82"/>
      <c r="Y368" s="82"/>
      <c r="Z368" s="82"/>
      <c r="AA368" s="82"/>
      <c r="AB368" s="82"/>
      <c r="AC368" s="82"/>
    </row>
    <row r="369" spans="1:29" ht="12.75" customHeight="1" x14ac:dyDescent="0.3">
      <c r="A369" s="82"/>
      <c r="B369" s="82"/>
      <c r="C369" s="94"/>
      <c r="D369" s="94"/>
      <c r="E369" s="82"/>
      <c r="F369" s="82"/>
      <c r="G369" s="82"/>
      <c r="H369" s="97"/>
      <c r="I369" s="97"/>
      <c r="J369" s="82"/>
      <c r="K369" s="82"/>
      <c r="L369" s="82"/>
      <c r="M369" s="82"/>
      <c r="N369" s="82"/>
      <c r="O369" s="82"/>
      <c r="P369" s="82"/>
      <c r="Q369" s="82"/>
      <c r="R369" s="82"/>
      <c r="S369" s="82"/>
      <c r="T369" s="82"/>
      <c r="U369" s="82"/>
      <c r="V369" s="82"/>
      <c r="W369" s="82"/>
      <c r="X369" s="82"/>
      <c r="Y369" s="82"/>
      <c r="Z369" s="82"/>
      <c r="AA369" s="82"/>
      <c r="AB369" s="82"/>
      <c r="AC369" s="82"/>
    </row>
    <row r="370" spans="1:29" ht="12.75" customHeight="1" x14ac:dyDescent="0.3">
      <c r="A370" s="82"/>
      <c r="B370" s="82"/>
      <c r="C370" s="94"/>
      <c r="D370" s="94"/>
      <c r="E370" s="82"/>
      <c r="F370" s="82"/>
      <c r="G370" s="82"/>
      <c r="H370" s="97"/>
      <c r="I370" s="97"/>
      <c r="J370" s="82"/>
      <c r="K370" s="82"/>
      <c r="L370" s="82"/>
      <c r="M370" s="82"/>
      <c r="N370" s="82"/>
      <c r="O370" s="82"/>
      <c r="P370" s="82"/>
      <c r="Q370" s="82"/>
      <c r="R370" s="82"/>
      <c r="S370" s="82"/>
      <c r="T370" s="82"/>
      <c r="U370" s="82"/>
      <c r="V370" s="82"/>
      <c r="W370" s="82"/>
      <c r="X370" s="82"/>
      <c r="Y370" s="82"/>
      <c r="Z370" s="82"/>
      <c r="AA370" s="82"/>
      <c r="AB370" s="82"/>
      <c r="AC370" s="82"/>
    </row>
    <row r="371" spans="1:29" ht="12.75" customHeight="1" x14ac:dyDescent="0.3">
      <c r="A371" s="82"/>
      <c r="B371" s="82"/>
      <c r="C371" s="94"/>
      <c r="D371" s="94"/>
      <c r="E371" s="82"/>
      <c r="F371" s="82"/>
      <c r="G371" s="82"/>
      <c r="H371" s="97"/>
      <c r="I371" s="97"/>
      <c r="J371" s="82"/>
      <c r="K371" s="82"/>
      <c r="L371" s="82"/>
      <c r="M371" s="82"/>
      <c r="N371" s="82"/>
      <c r="O371" s="82"/>
      <c r="P371" s="82"/>
      <c r="Q371" s="82"/>
      <c r="R371" s="82"/>
      <c r="S371" s="82"/>
      <c r="T371" s="82"/>
      <c r="U371" s="82"/>
      <c r="V371" s="82"/>
      <c r="W371" s="82"/>
      <c r="X371" s="82"/>
      <c r="Y371" s="82"/>
      <c r="Z371" s="82"/>
      <c r="AA371" s="82"/>
      <c r="AB371" s="82"/>
      <c r="AC371" s="82"/>
    </row>
    <row r="372" spans="1:29" ht="12.75" customHeight="1" x14ac:dyDescent="0.3">
      <c r="A372" s="82"/>
      <c r="B372" s="82"/>
      <c r="C372" s="94"/>
      <c r="D372" s="94"/>
      <c r="E372" s="82"/>
      <c r="F372" s="82"/>
      <c r="G372" s="82"/>
      <c r="H372" s="97"/>
      <c r="I372" s="97"/>
      <c r="J372" s="82"/>
      <c r="K372" s="82"/>
      <c r="L372" s="82"/>
      <c r="M372" s="82"/>
      <c r="N372" s="82"/>
      <c r="O372" s="82"/>
      <c r="P372" s="82"/>
      <c r="Q372" s="82"/>
      <c r="R372" s="82"/>
      <c r="S372" s="82"/>
      <c r="T372" s="82"/>
      <c r="U372" s="82"/>
      <c r="V372" s="82"/>
      <c r="W372" s="82"/>
      <c r="X372" s="82"/>
      <c r="Y372" s="82"/>
      <c r="Z372" s="82"/>
      <c r="AA372" s="82"/>
      <c r="AB372" s="82"/>
      <c r="AC372" s="82"/>
    </row>
    <row r="373" spans="1:29" ht="12.75" customHeight="1" x14ac:dyDescent="0.3">
      <c r="A373" s="82"/>
      <c r="B373" s="82"/>
      <c r="C373" s="94"/>
      <c r="D373" s="94"/>
      <c r="E373" s="82"/>
      <c r="F373" s="82"/>
      <c r="G373" s="82"/>
      <c r="H373" s="97"/>
      <c r="I373" s="97"/>
      <c r="J373" s="82"/>
      <c r="K373" s="82"/>
      <c r="L373" s="82"/>
      <c r="M373" s="82"/>
      <c r="N373" s="82"/>
      <c r="O373" s="82"/>
      <c r="P373" s="82"/>
      <c r="Q373" s="82"/>
      <c r="R373" s="82"/>
      <c r="S373" s="82"/>
      <c r="T373" s="82"/>
      <c r="U373" s="82"/>
      <c r="V373" s="82"/>
      <c r="W373" s="82"/>
      <c r="X373" s="82"/>
      <c r="Y373" s="82"/>
      <c r="Z373" s="82"/>
      <c r="AA373" s="82"/>
      <c r="AB373" s="82"/>
      <c r="AC373" s="82"/>
    </row>
    <row r="374" spans="1:29" ht="12.75" customHeight="1" x14ac:dyDescent="0.3">
      <c r="A374" s="82"/>
      <c r="B374" s="82"/>
      <c r="C374" s="94"/>
      <c r="D374" s="94"/>
      <c r="E374" s="82"/>
      <c r="F374" s="82"/>
      <c r="G374" s="82"/>
      <c r="H374" s="97"/>
      <c r="I374" s="97"/>
      <c r="J374" s="82"/>
      <c r="K374" s="82"/>
      <c r="L374" s="82"/>
      <c r="M374" s="82"/>
      <c r="N374" s="82"/>
      <c r="O374" s="82"/>
      <c r="P374" s="82"/>
      <c r="Q374" s="82"/>
      <c r="R374" s="82"/>
      <c r="S374" s="82"/>
      <c r="T374" s="82"/>
      <c r="U374" s="82"/>
      <c r="V374" s="82"/>
      <c r="W374" s="82"/>
      <c r="X374" s="82"/>
      <c r="Y374" s="82"/>
      <c r="Z374" s="82"/>
      <c r="AA374" s="82"/>
      <c r="AB374" s="82"/>
      <c r="AC374" s="82"/>
    </row>
    <row r="375" spans="1:29" ht="12.75" customHeight="1" x14ac:dyDescent="0.3">
      <c r="A375" s="82"/>
      <c r="B375" s="82"/>
      <c r="C375" s="94"/>
      <c r="D375" s="94"/>
      <c r="E375" s="82"/>
      <c r="F375" s="82"/>
      <c r="G375" s="82"/>
      <c r="H375" s="97"/>
      <c r="I375" s="97"/>
      <c r="J375" s="82"/>
      <c r="K375" s="82"/>
      <c r="L375" s="82"/>
      <c r="M375" s="82"/>
      <c r="N375" s="82"/>
      <c r="O375" s="82"/>
      <c r="P375" s="82"/>
      <c r="Q375" s="82"/>
      <c r="R375" s="82"/>
      <c r="S375" s="82"/>
      <c r="T375" s="82"/>
      <c r="U375" s="82"/>
      <c r="V375" s="82"/>
      <c r="W375" s="82"/>
      <c r="X375" s="82"/>
      <c r="Y375" s="82"/>
      <c r="Z375" s="82"/>
      <c r="AA375" s="82"/>
      <c r="AB375" s="82"/>
      <c r="AC375" s="82"/>
    </row>
    <row r="376" spans="1:29" ht="12.75" customHeight="1" x14ac:dyDescent="0.3">
      <c r="A376" s="82"/>
      <c r="B376" s="82"/>
      <c r="C376" s="94"/>
      <c r="D376" s="94"/>
      <c r="E376" s="82"/>
      <c r="F376" s="82"/>
      <c r="G376" s="82"/>
      <c r="H376" s="97"/>
      <c r="I376" s="97"/>
      <c r="J376" s="82"/>
      <c r="K376" s="82"/>
      <c r="L376" s="82"/>
      <c r="M376" s="82"/>
      <c r="N376" s="82"/>
      <c r="O376" s="82"/>
      <c r="P376" s="82"/>
      <c r="Q376" s="82"/>
      <c r="R376" s="82"/>
      <c r="S376" s="82"/>
      <c r="T376" s="82"/>
      <c r="U376" s="82"/>
      <c r="V376" s="82"/>
      <c r="W376" s="82"/>
      <c r="X376" s="82"/>
      <c r="Y376" s="82"/>
      <c r="Z376" s="82"/>
      <c r="AA376" s="82"/>
      <c r="AB376" s="82"/>
      <c r="AC376" s="82"/>
    </row>
    <row r="377" spans="1:29" ht="12.75" customHeight="1" x14ac:dyDescent="0.3">
      <c r="A377" s="82"/>
      <c r="B377" s="82"/>
      <c r="C377" s="94"/>
      <c r="D377" s="94"/>
      <c r="E377" s="82"/>
      <c r="F377" s="82"/>
      <c r="G377" s="82"/>
      <c r="H377" s="97"/>
      <c r="I377" s="97"/>
      <c r="J377" s="82"/>
      <c r="K377" s="82"/>
      <c r="L377" s="82"/>
      <c r="M377" s="82"/>
      <c r="N377" s="82"/>
      <c r="O377" s="82"/>
      <c r="P377" s="82"/>
      <c r="Q377" s="82"/>
      <c r="R377" s="82"/>
      <c r="S377" s="82"/>
      <c r="T377" s="82"/>
      <c r="U377" s="82"/>
      <c r="V377" s="82"/>
      <c r="W377" s="82"/>
      <c r="X377" s="82"/>
      <c r="Y377" s="82"/>
      <c r="Z377" s="82"/>
      <c r="AA377" s="82"/>
      <c r="AB377" s="82"/>
      <c r="AC377" s="82"/>
    </row>
    <row r="378" spans="1:29" ht="12.75" customHeight="1" x14ac:dyDescent="0.3">
      <c r="A378" s="82"/>
      <c r="B378" s="82"/>
      <c r="C378" s="94"/>
      <c r="D378" s="94"/>
      <c r="E378" s="82"/>
      <c r="F378" s="82"/>
      <c r="G378" s="82"/>
      <c r="H378" s="97"/>
      <c r="I378" s="97"/>
      <c r="J378" s="82"/>
      <c r="K378" s="82"/>
      <c r="L378" s="82"/>
      <c r="M378" s="82"/>
      <c r="N378" s="82"/>
      <c r="O378" s="82"/>
      <c r="P378" s="82"/>
      <c r="Q378" s="82"/>
      <c r="R378" s="82"/>
      <c r="S378" s="82"/>
      <c r="T378" s="82"/>
      <c r="U378" s="82"/>
      <c r="V378" s="82"/>
      <c r="W378" s="82"/>
      <c r="X378" s="82"/>
      <c r="Y378" s="82"/>
      <c r="Z378" s="82"/>
      <c r="AA378" s="82"/>
      <c r="AB378" s="82"/>
      <c r="AC378" s="82"/>
    </row>
    <row r="379" spans="1:29" ht="12.75" customHeight="1" x14ac:dyDescent="0.3">
      <c r="A379" s="82"/>
      <c r="B379" s="82"/>
      <c r="C379" s="94"/>
      <c r="D379" s="94"/>
      <c r="E379" s="82"/>
      <c r="F379" s="82"/>
      <c r="G379" s="82"/>
      <c r="H379" s="97"/>
      <c r="I379" s="97"/>
      <c r="J379" s="82"/>
      <c r="K379" s="82"/>
      <c r="L379" s="82"/>
      <c r="M379" s="82"/>
      <c r="N379" s="82"/>
      <c r="O379" s="82"/>
      <c r="P379" s="82"/>
      <c r="Q379" s="82"/>
      <c r="R379" s="82"/>
      <c r="S379" s="82"/>
      <c r="T379" s="82"/>
      <c r="U379" s="82"/>
      <c r="V379" s="82"/>
      <c r="W379" s="82"/>
      <c r="X379" s="82"/>
      <c r="Y379" s="82"/>
      <c r="Z379" s="82"/>
      <c r="AA379" s="82"/>
      <c r="AB379" s="82"/>
      <c r="AC379" s="82"/>
    </row>
    <row r="380" spans="1:29" ht="12.75" customHeight="1" x14ac:dyDescent="0.3">
      <c r="A380" s="82"/>
      <c r="B380" s="82"/>
      <c r="C380" s="94"/>
      <c r="D380" s="94"/>
      <c r="E380" s="82"/>
      <c r="F380" s="82"/>
      <c r="G380" s="82"/>
      <c r="H380" s="97"/>
      <c r="I380" s="97"/>
      <c r="J380" s="82"/>
      <c r="K380" s="82"/>
      <c r="L380" s="82"/>
      <c r="M380" s="82"/>
      <c r="N380" s="82"/>
      <c r="O380" s="82"/>
      <c r="P380" s="82"/>
      <c r="Q380" s="82"/>
      <c r="R380" s="82"/>
      <c r="S380" s="82"/>
      <c r="T380" s="82"/>
      <c r="U380" s="82"/>
      <c r="V380" s="82"/>
      <c r="W380" s="82"/>
      <c r="X380" s="82"/>
      <c r="Y380" s="82"/>
      <c r="Z380" s="82"/>
      <c r="AA380" s="82"/>
      <c r="AB380" s="82"/>
      <c r="AC380" s="82"/>
    </row>
    <row r="381" spans="1:29" ht="12.75" customHeight="1" x14ac:dyDescent="0.3">
      <c r="A381" s="82"/>
      <c r="B381" s="82"/>
      <c r="C381" s="94"/>
      <c r="D381" s="94"/>
      <c r="E381" s="82"/>
      <c r="F381" s="82"/>
      <c r="G381" s="82"/>
      <c r="H381" s="97"/>
      <c r="I381" s="97"/>
      <c r="J381" s="82"/>
      <c r="K381" s="82"/>
      <c r="L381" s="82"/>
      <c r="M381" s="82"/>
      <c r="N381" s="82"/>
      <c r="O381" s="82"/>
      <c r="P381" s="82"/>
      <c r="Q381" s="82"/>
      <c r="R381" s="82"/>
      <c r="S381" s="82"/>
      <c r="T381" s="82"/>
      <c r="U381" s="82"/>
      <c r="V381" s="82"/>
      <c r="W381" s="82"/>
      <c r="X381" s="82"/>
      <c r="Y381" s="82"/>
      <c r="Z381" s="82"/>
      <c r="AA381" s="82"/>
      <c r="AB381" s="82"/>
      <c r="AC381" s="82"/>
    </row>
    <row r="382" spans="1:29" ht="12.75" customHeight="1" x14ac:dyDescent="0.3">
      <c r="A382" s="82"/>
      <c r="B382" s="82"/>
      <c r="C382" s="94"/>
      <c r="D382" s="94"/>
      <c r="E382" s="82"/>
      <c r="F382" s="82"/>
      <c r="G382" s="82"/>
      <c r="H382" s="97"/>
      <c r="I382" s="97"/>
      <c r="J382" s="82"/>
      <c r="K382" s="82"/>
      <c r="L382" s="82"/>
      <c r="M382" s="82"/>
      <c r="N382" s="82"/>
      <c r="O382" s="82"/>
      <c r="P382" s="82"/>
      <c r="Q382" s="82"/>
      <c r="R382" s="82"/>
      <c r="S382" s="82"/>
      <c r="T382" s="82"/>
      <c r="U382" s="82"/>
      <c r="V382" s="82"/>
      <c r="W382" s="82"/>
      <c r="X382" s="82"/>
      <c r="Y382" s="82"/>
      <c r="Z382" s="82"/>
      <c r="AA382" s="82"/>
      <c r="AB382" s="82"/>
      <c r="AC382" s="82"/>
    </row>
    <row r="383" spans="1:29" ht="12.75" customHeight="1" x14ac:dyDescent="0.3">
      <c r="A383" s="82"/>
      <c r="B383" s="82"/>
      <c r="C383" s="94"/>
      <c r="D383" s="94"/>
      <c r="E383" s="82"/>
      <c r="F383" s="82"/>
      <c r="G383" s="82"/>
      <c r="H383" s="97"/>
      <c r="I383" s="97"/>
      <c r="J383" s="82"/>
      <c r="K383" s="82"/>
      <c r="L383" s="82"/>
      <c r="M383" s="82"/>
      <c r="N383" s="82"/>
      <c r="O383" s="82"/>
      <c r="P383" s="82"/>
      <c r="Q383" s="82"/>
      <c r="R383" s="82"/>
      <c r="S383" s="82"/>
      <c r="T383" s="82"/>
      <c r="U383" s="82"/>
      <c r="V383" s="82"/>
      <c r="W383" s="82"/>
      <c r="X383" s="82"/>
      <c r="Y383" s="82"/>
      <c r="Z383" s="82"/>
      <c r="AA383" s="82"/>
      <c r="AB383" s="82"/>
      <c r="AC383" s="82"/>
    </row>
    <row r="384" spans="1:29" ht="12.75" customHeight="1" x14ac:dyDescent="0.3">
      <c r="A384" s="82"/>
      <c r="B384" s="82"/>
      <c r="C384" s="94"/>
      <c r="D384" s="94"/>
      <c r="E384" s="82"/>
      <c r="F384" s="82"/>
      <c r="G384" s="82"/>
      <c r="H384" s="97"/>
      <c r="I384" s="97"/>
      <c r="J384" s="82"/>
      <c r="K384" s="82"/>
      <c r="L384" s="82"/>
      <c r="M384" s="82"/>
      <c r="N384" s="82"/>
      <c r="O384" s="82"/>
      <c r="P384" s="82"/>
      <c r="Q384" s="82"/>
      <c r="R384" s="82"/>
      <c r="S384" s="82"/>
      <c r="T384" s="82"/>
      <c r="U384" s="82"/>
      <c r="V384" s="82"/>
      <c r="W384" s="82"/>
      <c r="X384" s="82"/>
      <c r="Y384" s="82"/>
      <c r="Z384" s="82"/>
      <c r="AA384" s="82"/>
      <c r="AB384" s="82"/>
      <c r="AC384" s="82"/>
    </row>
    <row r="385" spans="1:29" ht="12.75" customHeight="1" x14ac:dyDescent="0.3">
      <c r="A385" s="82"/>
      <c r="B385" s="82"/>
      <c r="C385" s="94"/>
      <c r="D385" s="94"/>
      <c r="E385" s="82"/>
      <c r="F385" s="82"/>
      <c r="G385" s="82"/>
      <c r="H385" s="97"/>
      <c r="I385" s="97"/>
      <c r="J385" s="82"/>
      <c r="K385" s="82"/>
      <c r="L385" s="82"/>
      <c r="M385" s="82"/>
      <c r="N385" s="82"/>
      <c r="O385" s="82"/>
      <c r="P385" s="82"/>
      <c r="Q385" s="82"/>
      <c r="R385" s="82"/>
      <c r="S385" s="82"/>
      <c r="T385" s="82"/>
      <c r="U385" s="82"/>
      <c r="V385" s="82"/>
      <c r="W385" s="82"/>
      <c r="X385" s="82"/>
      <c r="Y385" s="82"/>
      <c r="Z385" s="82"/>
      <c r="AA385" s="82"/>
      <c r="AB385" s="82"/>
      <c r="AC385" s="82"/>
    </row>
    <row r="386" spans="1:29" ht="12.75" customHeight="1" x14ac:dyDescent="0.3">
      <c r="A386" s="82"/>
      <c r="B386" s="82"/>
      <c r="C386" s="94"/>
      <c r="D386" s="94"/>
      <c r="E386" s="82"/>
      <c r="F386" s="82"/>
      <c r="G386" s="82"/>
      <c r="H386" s="97"/>
      <c r="I386" s="97"/>
      <c r="J386" s="82"/>
      <c r="K386" s="82"/>
      <c r="L386" s="82"/>
      <c r="M386" s="82"/>
      <c r="N386" s="82"/>
      <c r="O386" s="82"/>
      <c r="P386" s="82"/>
      <c r="Q386" s="82"/>
      <c r="R386" s="82"/>
      <c r="S386" s="82"/>
      <c r="T386" s="82"/>
      <c r="U386" s="82"/>
      <c r="V386" s="82"/>
      <c r="W386" s="82"/>
      <c r="X386" s="82"/>
      <c r="Y386" s="82"/>
      <c r="Z386" s="82"/>
      <c r="AA386" s="82"/>
      <c r="AB386" s="82"/>
      <c r="AC386" s="82"/>
    </row>
    <row r="387" spans="1:29" ht="12.75" customHeight="1" x14ac:dyDescent="0.3">
      <c r="A387" s="82"/>
      <c r="B387" s="82"/>
      <c r="C387" s="94"/>
      <c r="D387" s="94"/>
      <c r="E387" s="82"/>
      <c r="F387" s="82"/>
      <c r="G387" s="82"/>
      <c r="H387" s="97"/>
      <c r="I387" s="97"/>
      <c r="J387" s="82"/>
      <c r="K387" s="82"/>
      <c r="L387" s="82"/>
      <c r="M387" s="82"/>
      <c r="N387" s="82"/>
      <c r="O387" s="82"/>
      <c r="P387" s="82"/>
      <c r="Q387" s="82"/>
      <c r="R387" s="82"/>
      <c r="S387" s="82"/>
      <c r="T387" s="82"/>
      <c r="U387" s="82"/>
      <c r="V387" s="82"/>
      <c r="W387" s="82"/>
      <c r="X387" s="82"/>
      <c r="Y387" s="82"/>
      <c r="Z387" s="82"/>
      <c r="AA387" s="82"/>
      <c r="AB387" s="82"/>
      <c r="AC387" s="82"/>
    </row>
    <row r="388" spans="1:29" ht="12.75" customHeight="1" x14ac:dyDescent="0.3">
      <c r="A388" s="82"/>
      <c r="B388" s="82"/>
      <c r="C388" s="94"/>
      <c r="D388" s="94"/>
      <c r="E388" s="82"/>
      <c r="F388" s="82"/>
      <c r="G388" s="82"/>
      <c r="H388" s="97"/>
      <c r="I388" s="97"/>
      <c r="J388" s="82"/>
      <c r="K388" s="82"/>
      <c r="L388" s="82"/>
      <c r="M388" s="82"/>
      <c r="N388" s="82"/>
      <c r="O388" s="82"/>
      <c r="P388" s="82"/>
      <c r="Q388" s="82"/>
      <c r="R388" s="82"/>
      <c r="S388" s="82"/>
      <c r="T388" s="82"/>
      <c r="U388" s="82"/>
      <c r="V388" s="82"/>
      <c r="W388" s="82"/>
      <c r="X388" s="82"/>
      <c r="Y388" s="82"/>
      <c r="Z388" s="82"/>
      <c r="AA388" s="82"/>
      <c r="AB388" s="82"/>
      <c r="AC388" s="82"/>
    </row>
    <row r="389" spans="1:29" ht="12.75" customHeight="1" x14ac:dyDescent="0.3">
      <c r="A389" s="82"/>
      <c r="B389" s="82"/>
      <c r="C389" s="94"/>
      <c r="D389" s="94"/>
      <c r="E389" s="82"/>
      <c r="F389" s="82"/>
      <c r="G389" s="82"/>
      <c r="H389" s="97"/>
      <c r="I389" s="97"/>
      <c r="J389" s="82"/>
      <c r="K389" s="82"/>
      <c r="L389" s="82"/>
      <c r="M389" s="82"/>
      <c r="N389" s="82"/>
      <c r="O389" s="82"/>
      <c r="P389" s="82"/>
      <c r="Q389" s="82"/>
      <c r="R389" s="82"/>
      <c r="S389" s="82"/>
      <c r="T389" s="82"/>
      <c r="U389" s="82"/>
      <c r="V389" s="82"/>
      <c r="W389" s="82"/>
      <c r="X389" s="82"/>
      <c r="Y389" s="82"/>
      <c r="Z389" s="82"/>
      <c r="AA389" s="82"/>
      <c r="AB389" s="82"/>
      <c r="AC389" s="82"/>
    </row>
    <row r="390" spans="1:29" ht="12.75" customHeight="1" x14ac:dyDescent="0.3">
      <c r="A390" s="82"/>
      <c r="B390" s="82"/>
      <c r="C390" s="94"/>
      <c r="D390" s="94"/>
      <c r="E390" s="82"/>
      <c r="F390" s="82"/>
      <c r="G390" s="82"/>
      <c r="H390" s="97"/>
      <c r="I390" s="97"/>
      <c r="J390" s="82"/>
      <c r="K390" s="82"/>
      <c r="L390" s="82"/>
      <c r="M390" s="82"/>
      <c r="N390" s="82"/>
      <c r="O390" s="82"/>
      <c r="P390" s="82"/>
      <c r="Q390" s="82"/>
      <c r="R390" s="82"/>
      <c r="S390" s="82"/>
      <c r="T390" s="82"/>
      <c r="U390" s="82"/>
      <c r="V390" s="82"/>
      <c r="W390" s="82"/>
      <c r="X390" s="82"/>
      <c r="Y390" s="82"/>
      <c r="Z390" s="82"/>
      <c r="AA390" s="82"/>
      <c r="AB390" s="82"/>
      <c r="AC390" s="82"/>
    </row>
    <row r="391" spans="1:29" ht="12.75" customHeight="1" x14ac:dyDescent="0.3">
      <c r="A391" s="82"/>
      <c r="B391" s="82"/>
      <c r="C391" s="94"/>
      <c r="D391" s="94"/>
      <c r="E391" s="82"/>
      <c r="F391" s="82"/>
      <c r="G391" s="82"/>
      <c r="H391" s="97"/>
      <c r="I391" s="97"/>
      <c r="J391" s="82"/>
      <c r="K391" s="82"/>
      <c r="L391" s="82"/>
      <c r="M391" s="82"/>
      <c r="N391" s="82"/>
      <c r="O391" s="82"/>
      <c r="P391" s="82"/>
      <c r="Q391" s="82"/>
      <c r="R391" s="82"/>
      <c r="S391" s="82"/>
      <c r="T391" s="82"/>
      <c r="U391" s="82"/>
      <c r="V391" s="82"/>
      <c r="W391" s="82"/>
      <c r="X391" s="82"/>
      <c r="Y391" s="82"/>
      <c r="Z391" s="82"/>
      <c r="AA391" s="82"/>
      <c r="AB391" s="82"/>
      <c r="AC391" s="82"/>
    </row>
    <row r="392" spans="1:29" ht="12.75" customHeight="1" x14ac:dyDescent="0.3">
      <c r="A392" s="82"/>
      <c r="B392" s="82"/>
      <c r="C392" s="94"/>
      <c r="D392" s="94"/>
      <c r="E392" s="82"/>
      <c r="F392" s="82"/>
      <c r="G392" s="82"/>
      <c r="H392" s="97"/>
      <c r="I392" s="97"/>
      <c r="J392" s="82"/>
      <c r="K392" s="82"/>
      <c r="L392" s="82"/>
      <c r="M392" s="82"/>
      <c r="N392" s="82"/>
      <c r="O392" s="82"/>
      <c r="P392" s="82"/>
      <c r="Q392" s="82"/>
      <c r="R392" s="82"/>
      <c r="S392" s="82"/>
      <c r="T392" s="82"/>
      <c r="U392" s="82"/>
      <c r="V392" s="82"/>
      <c r="W392" s="82"/>
      <c r="X392" s="82"/>
      <c r="Y392" s="82"/>
      <c r="Z392" s="82"/>
      <c r="AA392" s="82"/>
      <c r="AB392" s="82"/>
      <c r="AC392" s="82"/>
    </row>
    <row r="393" spans="1:29" ht="12.75" customHeight="1" x14ac:dyDescent="0.3">
      <c r="A393" s="82"/>
      <c r="B393" s="82"/>
      <c r="C393" s="94"/>
      <c r="D393" s="94"/>
      <c r="E393" s="82"/>
      <c r="F393" s="82"/>
      <c r="G393" s="82"/>
      <c r="H393" s="97"/>
      <c r="I393" s="97"/>
      <c r="J393" s="82"/>
      <c r="K393" s="82"/>
      <c r="L393" s="82"/>
      <c r="M393" s="82"/>
      <c r="N393" s="82"/>
      <c r="O393" s="82"/>
      <c r="P393" s="82"/>
      <c r="Q393" s="82"/>
      <c r="R393" s="82"/>
      <c r="S393" s="82"/>
      <c r="T393" s="82"/>
      <c r="U393" s="82"/>
      <c r="V393" s="82"/>
      <c r="W393" s="82"/>
      <c r="X393" s="82"/>
      <c r="Y393" s="82"/>
      <c r="Z393" s="82"/>
      <c r="AA393" s="82"/>
      <c r="AB393" s="82"/>
      <c r="AC393" s="82"/>
    </row>
    <row r="394" spans="1:29" ht="12.75" customHeight="1" x14ac:dyDescent="0.3">
      <c r="A394" s="82"/>
      <c r="B394" s="82"/>
      <c r="C394" s="94"/>
      <c r="D394" s="94"/>
      <c r="E394" s="82"/>
      <c r="F394" s="82"/>
      <c r="G394" s="82"/>
      <c r="H394" s="97"/>
      <c r="I394" s="97"/>
      <c r="J394" s="82"/>
      <c r="K394" s="82"/>
      <c r="L394" s="82"/>
      <c r="M394" s="82"/>
      <c r="N394" s="82"/>
      <c r="O394" s="82"/>
      <c r="P394" s="82"/>
      <c r="Q394" s="82"/>
      <c r="R394" s="82"/>
      <c r="S394" s="82"/>
      <c r="T394" s="82"/>
      <c r="U394" s="82"/>
      <c r="V394" s="82"/>
      <c r="W394" s="82"/>
      <c r="X394" s="82"/>
      <c r="Y394" s="82"/>
      <c r="Z394" s="82"/>
      <c r="AA394" s="82"/>
      <c r="AB394" s="82"/>
      <c r="AC394" s="82"/>
    </row>
    <row r="395" spans="1:29" ht="12.75" customHeight="1" x14ac:dyDescent="0.3">
      <c r="A395" s="82"/>
      <c r="B395" s="82"/>
      <c r="C395" s="94"/>
      <c r="D395" s="94"/>
      <c r="E395" s="82"/>
      <c r="F395" s="82"/>
      <c r="G395" s="82"/>
      <c r="H395" s="97"/>
      <c r="I395" s="97"/>
      <c r="J395" s="82"/>
      <c r="K395" s="82"/>
      <c r="L395" s="82"/>
      <c r="M395" s="82"/>
      <c r="N395" s="82"/>
      <c r="O395" s="82"/>
      <c r="P395" s="82"/>
      <c r="Q395" s="82"/>
      <c r="R395" s="82"/>
      <c r="S395" s="82"/>
      <c r="T395" s="82"/>
      <c r="U395" s="82"/>
      <c r="V395" s="82"/>
      <c r="W395" s="82"/>
      <c r="X395" s="82"/>
      <c r="Y395" s="82"/>
      <c r="Z395" s="82"/>
      <c r="AA395" s="82"/>
      <c r="AB395" s="82"/>
      <c r="AC395" s="82"/>
    </row>
    <row r="396" spans="1:29" ht="12.75" customHeight="1" x14ac:dyDescent="0.3">
      <c r="A396" s="82"/>
      <c r="B396" s="82"/>
      <c r="C396" s="94"/>
      <c r="D396" s="94"/>
      <c r="E396" s="82"/>
      <c r="F396" s="82"/>
      <c r="G396" s="82"/>
      <c r="H396" s="97"/>
      <c r="I396" s="97"/>
      <c r="J396" s="82"/>
      <c r="K396" s="82"/>
      <c r="L396" s="82"/>
      <c r="M396" s="82"/>
      <c r="N396" s="82"/>
      <c r="O396" s="82"/>
      <c r="P396" s="82"/>
      <c r="Q396" s="82"/>
      <c r="R396" s="82"/>
      <c r="S396" s="82"/>
      <c r="T396" s="82"/>
      <c r="U396" s="82"/>
      <c r="V396" s="82"/>
      <c r="W396" s="82"/>
      <c r="X396" s="82"/>
      <c r="Y396" s="82"/>
      <c r="Z396" s="82"/>
      <c r="AA396" s="82"/>
      <c r="AB396" s="82"/>
      <c r="AC396" s="82"/>
    </row>
    <row r="397" spans="1:29" ht="12.75" customHeight="1" x14ac:dyDescent="0.3">
      <c r="A397" s="82"/>
      <c r="B397" s="82"/>
      <c r="C397" s="94"/>
      <c r="D397" s="94"/>
      <c r="E397" s="82"/>
      <c r="F397" s="82"/>
      <c r="G397" s="82"/>
      <c r="H397" s="97"/>
      <c r="I397" s="97"/>
      <c r="J397" s="82"/>
      <c r="K397" s="82"/>
      <c r="L397" s="82"/>
      <c r="M397" s="82"/>
      <c r="N397" s="82"/>
      <c r="O397" s="82"/>
      <c r="P397" s="82"/>
      <c r="Q397" s="82"/>
      <c r="R397" s="82"/>
      <c r="S397" s="82"/>
      <c r="T397" s="82"/>
      <c r="U397" s="82"/>
      <c r="V397" s="82"/>
      <c r="W397" s="82"/>
      <c r="X397" s="82"/>
      <c r="Y397" s="82"/>
      <c r="Z397" s="82"/>
      <c r="AA397" s="82"/>
      <c r="AB397" s="82"/>
      <c r="AC397" s="82"/>
    </row>
    <row r="398" spans="1:29" ht="12.75" customHeight="1" x14ac:dyDescent="0.3">
      <c r="A398" s="82"/>
      <c r="B398" s="82"/>
      <c r="C398" s="94"/>
      <c r="D398" s="94"/>
      <c r="E398" s="82"/>
      <c r="F398" s="82"/>
      <c r="G398" s="82"/>
      <c r="H398" s="97"/>
      <c r="I398" s="97"/>
      <c r="J398" s="82"/>
      <c r="K398" s="82"/>
      <c r="L398" s="82"/>
      <c r="M398" s="82"/>
      <c r="N398" s="82"/>
      <c r="O398" s="82"/>
      <c r="P398" s="82"/>
      <c r="Q398" s="82"/>
      <c r="R398" s="82"/>
      <c r="S398" s="82"/>
      <c r="T398" s="82"/>
      <c r="U398" s="82"/>
      <c r="V398" s="82"/>
      <c r="W398" s="82"/>
      <c r="X398" s="82"/>
      <c r="Y398" s="82"/>
      <c r="Z398" s="82"/>
      <c r="AA398" s="82"/>
      <c r="AB398" s="82"/>
      <c r="AC398" s="82"/>
    </row>
    <row r="399" spans="1:29" ht="12.75" customHeight="1" x14ac:dyDescent="0.3">
      <c r="A399" s="82"/>
      <c r="B399" s="82"/>
      <c r="C399" s="94"/>
      <c r="D399" s="94"/>
      <c r="E399" s="82"/>
      <c r="F399" s="82"/>
      <c r="G399" s="82"/>
      <c r="H399" s="97"/>
      <c r="I399" s="97"/>
      <c r="J399" s="82"/>
      <c r="K399" s="82"/>
      <c r="L399" s="82"/>
      <c r="M399" s="82"/>
      <c r="N399" s="82"/>
      <c r="O399" s="82"/>
      <c r="P399" s="82"/>
      <c r="Q399" s="82"/>
      <c r="R399" s="82"/>
      <c r="S399" s="82"/>
      <c r="T399" s="82"/>
      <c r="U399" s="82"/>
      <c r="V399" s="82"/>
      <c r="W399" s="82"/>
      <c r="X399" s="82"/>
      <c r="Y399" s="82"/>
      <c r="Z399" s="82"/>
      <c r="AA399" s="82"/>
      <c r="AB399" s="82"/>
      <c r="AC399" s="82"/>
    </row>
    <row r="400" spans="1:29" ht="12.75" customHeight="1" x14ac:dyDescent="0.3">
      <c r="A400" s="82"/>
      <c r="B400" s="82"/>
      <c r="C400" s="94"/>
      <c r="D400" s="94"/>
      <c r="E400" s="82"/>
      <c r="F400" s="82"/>
      <c r="G400" s="82"/>
      <c r="H400" s="97"/>
      <c r="I400" s="97"/>
      <c r="J400" s="82"/>
      <c r="K400" s="82"/>
      <c r="L400" s="82"/>
      <c r="M400" s="82"/>
      <c r="N400" s="82"/>
      <c r="O400" s="82"/>
      <c r="P400" s="82"/>
      <c r="Q400" s="82"/>
      <c r="R400" s="82"/>
      <c r="S400" s="82"/>
      <c r="T400" s="82"/>
      <c r="U400" s="82"/>
      <c r="V400" s="82"/>
      <c r="W400" s="82"/>
      <c r="X400" s="82"/>
      <c r="Y400" s="82"/>
      <c r="Z400" s="82"/>
      <c r="AA400" s="82"/>
      <c r="AB400" s="82"/>
      <c r="AC400" s="82"/>
    </row>
    <row r="401" spans="1:29" ht="12.75" customHeight="1" x14ac:dyDescent="0.3">
      <c r="A401" s="82"/>
      <c r="B401" s="82"/>
      <c r="C401" s="94"/>
      <c r="D401" s="94"/>
      <c r="E401" s="82"/>
      <c r="F401" s="82"/>
      <c r="G401" s="82"/>
      <c r="H401" s="97"/>
      <c r="I401" s="97"/>
      <c r="J401" s="82"/>
      <c r="K401" s="82"/>
      <c r="L401" s="82"/>
      <c r="M401" s="82"/>
      <c r="N401" s="82"/>
      <c r="O401" s="82"/>
      <c r="P401" s="82"/>
      <c r="Q401" s="82"/>
      <c r="R401" s="82"/>
      <c r="S401" s="82"/>
      <c r="T401" s="82"/>
      <c r="U401" s="82"/>
      <c r="V401" s="82"/>
      <c r="W401" s="82"/>
      <c r="X401" s="82"/>
      <c r="Y401" s="82"/>
      <c r="Z401" s="82"/>
      <c r="AA401" s="82"/>
      <c r="AB401" s="82"/>
      <c r="AC401" s="82"/>
    </row>
    <row r="402" spans="1:29" ht="12.75" customHeight="1" x14ac:dyDescent="0.3">
      <c r="A402" s="82"/>
      <c r="B402" s="82"/>
      <c r="C402" s="94"/>
      <c r="D402" s="94"/>
      <c r="E402" s="82"/>
      <c r="F402" s="82"/>
      <c r="G402" s="82"/>
      <c r="H402" s="97"/>
      <c r="I402" s="97"/>
      <c r="J402" s="82"/>
      <c r="K402" s="82"/>
      <c r="L402" s="82"/>
      <c r="M402" s="82"/>
      <c r="N402" s="82"/>
      <c r="O402" s="82"/>
      <c r="P402" s="82"/>
      <c r="Q402" s="82"/>
      <c r="R402" s="82"/>
      <c r="S402" s="82"/>
      <c r="T402" s="82"/>
      <c r="U402" s="82"/>
      <c r="V402" s="82"/>
      <c r="W402" s="82"/>
      <c r="X402" s="82"/>
      <c r="Y402" s="82"/>
      <c r="Z402" s="82"/>
      <c r="AA402" s="82"/>
      <c r="AB402" s="82"/>
      <c r="AC402" s="82"/>
    </row>
    <row r="403" spans="1:29" ht="12.75" customHeight="1" x14ac:dyDescent="0.3">
      <c r="A403" s="82"/>
      <c r="B403" s="82"/>
      <c r="C403" s="94"/>
      <c r="D403" s="94"/>
      <c r="E403" s="82"/>
      <c r="F403" s="82"/>
      <c r="G403" s="82"/>
      <c r="H403" s="97"/>
      <c r="I403" s="97"/>
      <c r="J403" s="82"/>
      <c r="K403" s="82"/>
      <c r="L403" s="82"/>
      <c r="M403" s="82"/>
      <c r="N403" s="82"/>
      <c r="O403" s="82"/>
      <c r="P403" s="82"/>
      <c r="Q403" s="82"/>
      <c r="R403" s="82"/>
      <c r="S403" s="82"/>
      <c r="T403" s="82"/>
      <c r="U403" s="82"/>
      <c r="V403" s="82"/>
      <c r="W403" s="82"/>
      <c r="X403" s="82"/>
      <c r="Y403" s="82"/>
      <c r="Z403" s="82"/>
      <c r="AA403" s="82"/>
      <c r="AB403" s="82"/>
      <c r="AC403" s="82"/>
    </row>
    <row r="404" spans="1:29" ht="12.75" customHeight="1" x14ac:dyDescent="0.3">
      <c r="A404" s="82"/>
      <c r="B404" s="82"/>
      <c r="C404" s="94"/>
      <c r="D404" s="94"/>
      <c r="E404" s="82"/>
      <c r="F404" s="82"/>
      <c r="G404" s="82"/>
      <c r="H404" s="97"/>
      <c r="I404" s="97"/>
      <c r="J404" s="82"/>
      <c r="K404" s="82"/>
      <c r="L404" s="82"/>
      <c r="M404" s="82"/>
      <c r="N404" s="82"/>
      <c r="O404" s="82"/>
      <c r="P404" s="82"/>
      <c r="Q404" s="82"/>
      <c r="R404" s="82"/>
      <c r="S404" s="82"/>
      <c r="T404" s="82"/>
      <c r="U404" s="82"/>
      <c r="V404" s="82"/>
      <c r="W404" s="82"/>
      <c r="X404" s="82"/>
      <c r="Y404" s="82"/>
      <c r="Z404" s="82"/>
      <c r="AA404" s="82"/>
      <c r="AB404" s="82"/>
      <c r="AC404" s="82"/>
    </row>
    <row r="405" spans="1:29" ht="12.75" customHeight="1" x14ac:dyDescent="0.3">
      <c r="A405" s="82"/>
      <c r="B405" s="82"/>
      <c r="C405" s="94"/>
      <c r="D405" s="94"/>
      <c r="E405" s="82"/>
      <c r="F405" s="82"/>
      <c r="G405" s="82"/>
      <c r="H405" s="97"/>
      <c r="I405" s="97"/>
      <c r="J405" s="82"/>
      <c r="K405" s="82"/>
      <c r="L405" s="82"/>
      <c r="M405" s="82"/>
      <c r="N405" s="82"/>
      <c r="O405" s="82"/>
      <c r="P405" s="82"/>
      <c r="Q405" s="82"/>
      <c r="R405" s="82"/>
      <c r="S405" s="82"/>
      <c r="T405" s="82"/>
      <c r="U405" s="82"/>
      <c r="V405" s="82"/>
      <c r="W405" s="82"/>
      <c r="X405" s="82"/>
      <c r="Y405" s="82"/>
      <c r="Z405" s="82"/>
      <c r="AA405" s="82"/>
      <c r="AB405" s="82"/>
      <c r="AC405" s="82"/>
    </row>
    <row r="406" spans="1:29" ht="12.75" customHeight="1" x14ac:dyDescent="0.3">
      <c r="A406" s="82"/>
      <c r="B406" s="82"/>
      <c r="C406" s="94"/>
      <c r="D406" s="94"/>
      <c r="E406" s="82"/>
      <c r="F406" s="82"/>
      <c r="G406" s="82"/>
      <c r="H406" s="97"/>
      <c r="I406" s="97"/>
      <c r="J406" s="82"/>
      <c r="K406" s="82"/>
      <c r="L406" s="82"/>
      <c r="M406" s="82"/>
      <c r="N406" s="82"/>
      <c r="O406" s="82"/>
      <c r="P406" s="82"/>
      <c r="Q406" s="82"/>
      <c r="R406" s="82"/>
      <c r="S406" s="82"/>
      <c r="T406" s="82"/>
      <c r="U406" s="82"/>
      <c r="V406" s="82"/>
      <c r="W406" s="82"/>
      <c r="X406" s="82"/>
      <c r="Y406" s="82"/>
      <c r="Z406" s="82"/>
      <c r="AA406" s="82"/>
      <c r="AB406" s="82"/>
      <c r="AC406" s="82"/>
    </row>
    <row r="407" spans="1:29" ht="12.75" customHeight="1" x14ac:dyDescent="0.3">
      <c r="A407" s="82"/>
      <c r="B407" s="82"/>
      <c r="C407" s="94"/>
      <c r="D407" s="94"/>
      <c r="E407" s="82"/>
      <c r="F407" s="82"/>
      <c r="G407" s="82"/>
      <c r="H407" s="97"/>
      <c r="I407" s="97"/>
      <c r="J407" s="82"/>
      <c r="K407" s="82"/>
      <c r="L407" s="82"/>
      <c r="M407" s="82"/>
      <c r="N407" s="82"/>
      <c r="O407" s="82"/>
      <c r="P407" s="82"/>
      <c r="Q407" s="82"/>
      <c r="R407" s="82"/>
      <c r="S407" s="82"/>
      <c r="T407" s="82"/>
      <c r="U407" s="82"/>
      <c r="V407" s="82"/>
      <c r="W407" s="82"/>
      <c r="X407" s="82"/>
      <c r="Y407" s="82"/>
      <c r="Z407" s="82"/>
      <c r="AA407" s="82"/>
      <c r="AB407" s="82"/>
      <c r="AC407" s="82"/>
    </row>
    <row r="408" spans="1:29" ht="12.75" customHeight="1" x14ac:dyDescent="0.3">
      <c r="A408" s="82"/>
      <c r="B408" s="82"/>
      <c r="C408" s="94"/>
      <c r="D408" s="94"/>
      <c r="E408" s="82"/>
      <c r="F408" s="82"/>
      <c r="G408" s="82"/>
      <c r="H408" s="97"/>
      <c r="I408" s="97"/>
      <c r="J408" s="82"/>
      <c r="K408" s="82"/>
      <c r="L408" s="82"/>
      <c r="M408" s="82"/>
      <c r="N408" s="82"/>
      <c r="O408" s="82"/>
      <c r="P408" s="82"/>
      <c r="Q408" s="82"/>
      <c r="R408" s="82"/>
      <c r="S408" s="82"/>
      <c r="T408" s="82"/>
      <c r="U408" s="82"/>
      <c r="V408" s="82"/>
      <c r="W408" s="82"/>
      <c r="X408" s="82"/>
      <c r="Y408" s="82"/>
      <c r="Z408" s="82"/>
      <c r="AA408" s="82"/>
      <c r="AB408" s="82"/>
      <c r="AC408" s="82"/>
    </row>
    <row r="409" spans="1:29" ht="12.75" customHeight="1" x14ac:dyDescent="0.3">
      <c r="A409" s="82"/>
      <c r="B409" s="82"/>
      <c r="C409" s="94"/>
      <c r="D409" s="94"/>
      <c r="E409" s="82"/>
      <c r="F409" s="82"/>
      <c r="G409" s="82"/>
      <c r="H409" s="97"/>
      <c r="I409" s="97"/>
      <c r="J409" s="82"/>
      <c r="K409" s="82"/>
      <c r="L409" s="82"/>
      <c r="M409" s="82"/>
      <c r="N409" s="82"/>
      <c r="O409" s="82"/>
      <c r="P409" s="82"/>
      <c r="Q409" s="82"/>
      <c r="R409" s="82"/>
      <c r="S409" s="82"/>
      <c r="T409" s="82"/>
      <c r="U409" s="82"/>
      <c r="V409" s="82"/>
      <c r="W409" s="82"/>
      <c r="X409" s="82"/>
      <c r="Y409" s="82"/>
      <c r="Z409" s="82"/>
      <c r="AA409" s="82"/>
      <c r="AB409" s="82"/>
      <c r="AC409" s="82"/>
    </row>
    <row r="410" spans="1:29" ht="12.75" customHeight="1" x14ac:dyDescent="0.3">
      <c r="A410" s="82"/>
      <c r="B410" s="82"/>
      <c r="C410" s="94"/>
      <c r="D410" s="94"/>
      <c r="E410" s="82"/>
      <c r="F410" s="82"/>
      <c r="G410" s="82"/>
      <c r="H410" s="97"/>
      <c r="I410" s="97"/>
      <c r="J410" s="82"/>
      <c r="K410" s="82"/>
      <c r="L410" s="82"/>
      <c r="M410" s="82"/>
      <c r="N410" s="82"/>
      <c r="O410" s="82"/>
      <c r="P410" s="82"/>
      <c r="Q410" s="82"/>
      <c r="R410" s="82"/>
      <c r="S410" s="82"/>
      <c r="T410" s="82"/>
      <c r="U410" s="82"/>
      <c r="V410" s="82"/>
      <c r="W410" s="82"/>
      <c r="X410" s="82"/>
      <c r="Y410" s="82"/>
      <c r="Z410" s="82"/>
      <c r="AA410" s="82"/>
      <c r="AB410" s="82"/>
      <c r="AC410" s="82"/>
    </row>
    <row r="411" spans="1:29" ht="12.75" customHeight="1" x14ac:dyDescent="0.3">
      <c r="A411" s="82"/>
      <c r="B411" s="82"/>
      <c r="C411" s="94"/>
      <c r="D411" s="94"/>
      <c r="E411" s="82"/>
      <c r="F411" s="82"/>
      <c r="G411" s="82"/>
      <c r="H411" s="97"/>
      <c r="I411" s="97"/>
      <c r="J411" s="82"/>
      <c r="K411" s="82"/>
      <c r="L411" s="82"/>
      <c r="M411" s="82"/>
      <c r="N411" s="82"/>
      <c r="O411" s="82"/>
      <c r="P411" s="82"/>
      <c r="Q411" s="82"/>
      <c r="R411" s="82"/>
      <c r="S411" s="82"/>
      <c r="T411" s="82"/>
      <c r="U411" s="82"/>
      <c r="V411" s="82"/>
      <c r="W411" s="82"/>
      <c r="X411" s="82"/>
      <c r="Y411" s="82"/>
      <c r="Z411" s="82"/>
      <c r="AA411" s="82"/>
      <c r="AB411" s="82"/>
      <c r="AC411" s="82"/>
    </row>
    <row r="412" spans="1:29" ht="12.75" customHeight="1" x14ac:dyDescent="0.3">
      <c r="A412" s="82"/>
      <c r="B412" s="82"/>
      <c r="C412" s="94"/>
      <c r="D412" s="94"/>
      <c r="E412" s="82"/>
      <c r="F412" s="82"/>
      <c r="G412" s="82"/>
      <c r="H412" s="97"/>
      <c r="I412" s="97"/>
      <c r="J412" s="82"/>
      <c r="K412" s="82"/>
      <c r="L412" s="82"/>
      <c r="M412" s="82"/>
      <c r="N412" s="82"/>
      <c r="O412" s="82"/>
      <c r="P412" s="82"/>
      <c r="Q412" s="82"/>
      <c r="R412" s="82"/>
      <c r="S412" s="82"/>
      <c r="T412" s="82"/>
      <c r="U412" s="82"/>
      <c r="V412" s="82"/>
      <c r="W412" s="82"/>
      <c r="X412" s="82"/>
      <c r="Y412" s="82"/>
      <c r="Z412" s="82"/>
      <c r="AA412" s="82"/>
      <c r="AB412" s="82"/>
      <c r="AC412" s="82"/>
    </row>
    <row r="413" spans="1:29" ht="12.75" customHeight="1" x14ac:dyDescent="0.3">
      <c r="A413" s="82"/>
      <c r="B413" s="82"/>
      <c r="C413" s="94"/>
      <c r="D413" s="94"/>
      <c r="E413" s="82"/>
      <c r="F413" s="82"/>
      <c r="G413" s="82"/>
      <c r="H413" s="97"/>
      <c r="I413" s="97"/>
      <c r="J413" s="82"/>
      <c r="K413" s="82"/>
      <c r="L413" s="82"/>
      <c r="M413" s="82"/>
      <c r="N413" s="82"/>
      <c r="O413" s="82"/>
      <c r="P413" s="82"/>
      <c r="Q413" s="82"/>
      <c r="R413" s="82"/>
      <c r="S413" s="82"/>
      <c r="T413" s="82"/>
      <c r="U413" s="82"/>
      <c r="V413" s="82"/>
      <c r="W413" s="82"/>
      <c r="X413" s="82"/>
      <c r="Y413" s="82"/>
      <c r="Z413" s="82"/>
      <c r="AA413" s="82"/>
      <c r="AB413" s="82"/>
      <c r="AC413" s="82"/>
    </row>
    <row r="414" spans="1:29" ht="12.75" customHeight="1" x14ac:dyDescent="0.3">
      <c r="A414" s="82"/>
      <c r="B414" s="82"/>
      <c r="C414" s="94"/>
      <c r="D414" s="94"/>
      <c r="E414" s="82"/>
      <c r="F414" s="82"/>
      <c r="G414" s="82"/>
      <c r="H414" s="97"/>
      <c r="I414" s="97"/>
      <c r="J414" s="82"/>
      <c r="K414" s="82"/>
      <c r="L414" s="82"/>
      <c r="M414" s="82"/>
      <c r="N414" s="82"/>
      <c r="O414" s="82"/>
      <c r="P414" s="82"/>
      <c r="Q414" s="82"/>
      <c r="R414" s="82"/>
      <c r="S414" s="82"/>
      <c r="T414" s="82"/>
      <c r="U414" s="82"/>
      <c r="V414" s="82"/>
      <c r="W414" s="82"/>
      <c r="X414" s="82"/>
      <c r="Y414" s="82"/>
      <c r="Z414" s="82"/>
      <c r="AA414" s="82"/>
      <c r="AB414" s="82"/>
      <c r="AC414" s="82"/>
    </row>
    <row r="415" spans="1:29" ht="12.75" customHeight="1" x14ac:dyDescent="0.3">
      <c r="A415" s="82"/>
      <c r="B415" s="82"/>
      <c r="C415" s="94"/>
      <c r="D415" s="94"/>
      <c r="E415" s="82"/>
      <c r="F415" s="82"/>
      <c r="G415" s="82"/>
      <c r="H415" s="97"/>
      <c r="I415" s="97"/>
      <c r="J415" s="82"/>
      <c r="K415" s="82"/>
      <c r="L415" s="82"/>
      <c r="M415" s="82"/>
      <c r="N415" s="82"/>
      <c r="O415" s="82"/>
      <c r="P415" s="82"/>
      <c r="Q415" s="82"/>
      <c r="R415" s="82"/>
      <c r="S415" s="82"/>
      <c r="T415" s="82"/>
      <c r="U415" s="82"/>
      <c r="V415" s="82"/>
      <c r="W415" s="82"/>
      <c r="X415" s="82"/>
      <c r="Y415" s="82"/>
      <c r="Z415" s="82"/>
      <c r="AA415" s="82"/>
      <c r="AB415" s="82"/>
      <c r="AC415" s="82"/>
    </row>
    <row r="416" spans="1:29" ht="12.75" customHeight="1" x14ac:dyDescent="0.3">
      <c r="A416" s="82"/>
      <c r="B416" s="82"/>
      <c r="C416" s="94"/>
      <c r="D416" s="94"/>
      <c r="E416" s="82"/>
      <c r="F416" s="82"/>
      <c r="G416" s="82"/>
      <c r="H416" s="97"/>
      <c r="I416" s="97"/>
      <c r="J416" s="82"/>
      <c r="K416" s="82"/>
      <c r="L416" s="82"/>
      <c r="M416" s="82"/>
      <c r="N416" s="82"/>
      <c r="O416" s="82"/>
      <c r="P416" s="82"/>
      <c r="Q416" s="82"/>
      <c r="R416" s="82"/>
      <c r="S416" s="82"/>
      <c r="T416" s="82"/>
      <c r="U416" s="82"/>
      <c r="V416" s="82"/>
      <c r="W416" s="82"/>
      <c r="X416" s="82"/>
      <c r="Y416" s="82"/>
      <c r="Z416" s="82"/>
      <c r="AA416" s="82"/>
      <c r="AB416" s="82"/>
      <c r="AC416" s="82"/>
    </row>
    <row r="417" spans="1:29" ht="12.75" customHeight="1" x14ac:dyDescent="0.3">
      <c r="A417" s="82"/>
      <c r="B417" s="82"/>
      <c r="C417" s="94"/>
      <c r="D417" s="94"/>
      <c r="E417" s="82"/>
      <c r="F417" s="82"/>
      <c r="G417" s="82"/>
      <c r="H417" s="97"/>
      <c r="I417" s="97"/>
      <c r="J417" s="82"/>
      <c r="K417" s="82"/>
      <c r="L417" s="82"/>
      <c r="M417" s="82"/>
      <c r="N417" s="82"/>
      <c r="O417" s="82"/>
      <c r="P417" s="82"/>
      <c r="Q417" s="82"/>
      <c r="R417" s="82"/>
      <c r="S417" s="82"/>
      <c r="T417" s="82"/>
      <c r="U417" s="82"/>
      <c r="V417" s="82"/>
      <c r="W417" s="82"/>
      <c r="X417" s="82"/>
      <c r="Y417" s="82"/>
      <c r="Z417" s="82"/>
      <c r="AA417" s="82"/>
      <c r="AB417" s="82"/>
      <c r="AC417" s="82"/>
    </row>
    <row r="418" spans="1:29" ht="12.75" customHeight="1" x14ac:dyDescent="0.3">
      <c r="A418" s="82"/>
      <c r="B418" s="82"/>
      <c r="C418" s="94"/>
      <c r="D418" s="94"/>
      <c r="E418" s="82"/>
      <c r="F418" s="82"/>
      <c r="G418" s="82"/>
      <c r="H418" s="97"/>
      <c r="I418" s="97"/>
      <c r="J418" s="82"/>
      <c r="K418" s="82"/>
      <c r="L418" s="82"/>
      <c r="M418" s="82"/>
      <c r="N418" s="82"/>
      <c r="O418" s="82"/>
      <c r="P418" s="82"/>
      <c r="Q418" s="82"/>
      <c r="R418" s="82"/>
      <c r="S418" s="82"/>
      <c r="T418" s="82"/>
      <c r="U418" s="82"/>
      <c r="V418" s="82"/>
      <c r="W418" s="82"/>
      <c r="X418" s="82"/>
      <c r="Y418" s="82"/>
      <c r="Z418" s="82"/>
      <c r="AA418" s="82"/>
      <c r="AB418" s="82"/>
      <c r="AC418" s="82"/>
    </row>
    <row r="419" spans="1:29" ht="12.75" customHeight="1" x14ac:dyDescent="0.3">
      <c r="A419" s="82"/>
      <c r="B419" s="82"/>
      <c r="C419" s="94"/>
      <c r="D419" s="94"/>
      <c r="E419" s="82"/>
      <c r="F419" s="82"/>
      <c r="G419" s="82"/>
      <c r="H419" s="97"/>
      <c r="I419" s="97"/>
      <c r="J419" s="82"/>
      <c r="K419" s="82"/>
      <c r="L419" s="82"/>
      <c r="M419" s="82"/>
      <c r="N419" s="82"/>
      <c r="O419" s="82"/>
      <c r="P419" s="82"/>
      <c r="Q419" s="82"/>
      <c r="R419" s="82"/>
      <c r="S419" s="82"/>
      <c r="T419" s="82"/>
      <c r="U419" s="82"/>
      <c r="V419" s="82"/>
      <c r="W419" s="82"/>
      <c r="X419" s="82"/>
      <c r="Y419" s="82"/>
      <c r="Z419" s="82"/>
      <c r="AA419" s="82"/>
      <c r="AB419" s="82"/>
      <c r="AC419" s="82"/>
    </row>
    <row r="420" spans="1:29" ht="12.75" customHeight="1" x14ac:dyDescent="0.3">
      <c r="A420" s="82"/>
      <c r="B420" s="82"/>
      <c r="C420" s="94"/>
      <c r="D420" s="94"/>
      <c r="E420" s="82"/>
      <c r="F420" s="82"/>
      <c r="G420" s="82"/>
      <c r="H420" s="97"/>
      <c r="I420" s="97"/>
      <c r="J420" s="82"/>
      <c r="K420" s="82"/>
      <c r="L420" s="82"/>
      <c r="M420" s="82"/>
      <c r="N420" s="82"/>
      <c r="O420" s="82"/>
      <c r="P420" s="82"/>
      <c r="Q420" s="82"/>
      <c r="R420" s="82"/>
      <c r="S420" s="82"/>
      <c r="T420" s="82"/>
      <c r="U420" s="82"/>
      <c r="V420" s="82"/>
      <c r="W420" s="82"/>
      <c r="X420" s="82"/>
      <c r="Y420" s="82"/>
      <c r="Z420" s="82"/>
      <c r="AA420" s="82"/>
      <c r="AB420" s="82"/>
      <c r="AC420" s="82"/>
    </row>
    <row r="421" spans="1:29" ht="12.75" customHeight="1" x14ac:dyDescent="0.3">
      <c r="A421" s="82"/>
      <c r="B421" s="82"/>
      <c r="C421" s="94"/>
      <c r="D421" s="94"/>
      <c r="E421" s="82"/>
      <c r="F421" s="82"/>
      <c r="G421" s="82"/>
      <c r="H421" s="97"/>
      <c r="I421" s="97"/>
      <c r="J421" s="82"/>
      <c r="K421" s="82"/>
      <c r="L421" s="82"/>
      <c r="M421" s="82"/>
      <c r="N421" s="82"/>
      <c r="O421" s="82"/>
      <c r="P421" s="82"/>
      <c r="Q421" s="82"/>
      <c r="R421" s="82"/>
      <c r="S421" s="82"/>
      <c r="T421" s="82"/>
      <c r="U421" s="82"/>
      <c r="V421" s="82"/>
      <c r="W421" s="82"/>
      <c r="X421" s="82"/>
      <c r="Y421" s="82"/>
      <c r="Z421" s="82"/>
      <c r="AA421" s="82"/>
      <c r="AB421" s="82"/>
      <c r="AC421" s="82"/>
    </row>
    <row r="422" spans="1:29" ht="12.75" customHeight="1" x14ac:dyDescent="0.3">
      <c r="A422" s="82"/>
      <c r="B422" s="82"/>
      <c r="C422" s="94"/>
      <c r="D422" s="94"/>
      <c r="E422" s="82"/>
      <c r="F422" s="82"/>
      <c r="G422" s="82"/>
      <c r="H422" s="97"/>
      <c r="I422" s="97"/>
      <c r="J422" s="82"/>
      <c r="K422" s="82"/>
      <c r="L422" s="82"/>
      <c r="M422" s="82"/>
      <c r="N422" s="82"/>
      <c r="O422" s="82"/>
      <c r="P422" s="82"/>
      <c r="Q422" s="82"/>
      <c r="R422" s="82"/>
      <c r="S422" s="82"/>
      <c r="T422" s="82"/>
      <c r="U422" s="82"/>
      <c r="V422" s="82"/>
      <c r="W422" s="82"/>
      <c r="X422" s="82"/>
      <c r="Y422" s="82"/>
      <c r="Z422" s="82"/>
      <c r="AA422" s="82"/>
      <c r="AB422" s="82"/>
      <c r="AC422" s="82"/>
    </row>
    <row r="423" spans="1:29" ht="12.75" customHeight="1" x14ac:dyDescent="0.3">
      <c r="A423" s="82"/>
      <c r="B423" s="82"/>
      <c r="C423" s="94"/>
      <c r="D423" s="94"/>
      <c r="E423" s="82"/>
      <c r="F423" s="82"/>
      <c r="G423" s="82"/>
      <c r="H423" s="97"/>
      <c r="I423" s="97"/>
      <c r="J423" s="82"/>
      <c r="K423" s="82"/>
      <c r="L423" s="82"/>
      <c r="M423" s="82"/>
      <c r="N423" s="82"/>
      <c r="O423" s="82"/>
      <c r="P423" s="82"/>
      <c r="Q423" s="82"/>
      <c r="R423" s="82"/>
      <c r="S423" s="82"/>
      <c r="T423" s="82"/>
      <c r="U423" s="82"/>
      <c r="V423" s="82"/>
      <c r="W423" s="82"/>
      <c r="X423" s="82"/>
      <c r="Y423" s="82"/>
      <c r="Z423" s="82"/>
      <c r="AA423" s="82"/>
      <c r="AB423" s="82"/>
      <c r="AC423" s="82"/>
    </row>
    <row r="424" spans="1:29" ht="12.75" customHeight="1" x14ac:dyDescent="0.3">
      <c r="A424" s="82"/>
      <c r="B424" s="82"/>
      <c r="C424" s="94"/>
      <c r="D424" s="94"/>
      <c r="E424" s="82"/>
      <c r="F424" s="82"/>
      <c r="G424" s="82"/>
      <c r="H424" s="97"/>
      <c r="I424" s="97"/>
      <c r="J424" s="82"/>
      <c r="K424" s="82"/>
      <c r="L424" s="82"/>
      <c r="M424" s="82"/>
      <c r="N424" s="82"/>
      <c r="O424" s="82"/>
      <c r="P424" s="82"/>
      <c r="Q424" s="82"/>
      <c r="R424" s="82"/>
      <c r="S424" s="82"/>
      <c r="T424" s="82"/>
      <c r="U424" s="82"/>
      <c r="V424" s="82"/>
      <c r="W424" s="82"/>
      <c r="X424" s="82"/>
      <c r="Y424" s="82"/>
      <c r="Z424" s="82"/>
      <c r="AA424" s="82"/>
      <c r="AB424" s="82"/>
      <c r="AC424" s="82"/>
    </row>
    <row r="425" spans="1:29" ht="12.75" customHeight="1" x14ac:dyDescent="0.3">
      <c r="A425" s="82"/>
      <c r="B425" s="82"/>
      <c r="C425" s="94"/>
      <c r="D425" s="94"/>
      <c r="E425" s="82"/>
      <c r="F425" s="82"/>
      <c r="G425" s="82"/>
      <c r="H425" s="97"/>
      <c r="I425" s="97"/>
      <c r="J425" s="82"/>
      <c r="K425" s="82"/>
      <c r="L425" s="82"/>
      <c r="M425" s="82"/>
      <c r="N425" s="82"/>
      <c r="O425" s="82"/>
      <c r="P425" s="82"/>
      <c r="Q425" s="82"/>
      <c r="R425" s="82"/>
      <c r="S425" s="82"/>
      <c r="T425" s="82"/>
      <c r="U425" s="82"/>
      <c r="V425" s="82"/>
      <c r="W425" s="82"/>
      <c r="X425" s="82"/>
      <c r="Y425" s="82"/>
      <c r="Z425" s="82"/>
      <c r="AA425" s="82"/>
      <c r="AB425" s="82"/>
      <c r="AC425" s="82"/>
    </row>
    <row r="426" spans="1:29" ht="12.75" customHeight="1" x14ac:dyDescent="0.3">
      <c r="A426" s="82"/>
      <c r="B426" s="82"/>
      <c r="C426" s="94"/>
      <c r="D426" s="94"/>
      <c r="E426" s="82"/>
      <c r="F426" s="82"/>
      <c r="G426" s="82"/>
      <c r="H426" s="97"/>
      <c r="I426" s="97"/>
      <c r="J426" s="82"/>
      <c r="K426" s="82"/>
      <c r="L426" s="82"/>
      <c r="M426" s="82"/>
      <c r="N426" s="82"/>
      <c r="O426" s="82"/>
      <c r="P426" s="82"/>
      <c r="Q426" s="82"/>
      <c r="R426" s="82"/>
      <c r="S426" s="82"/>
      <c r="T426" s="82"/>
      <c r="U426" s="82"/>
      <c r="V426" s="82"/>
      <c r="W426" s="82"/>
      <c r="X426" s="82"/>
      <c r="Y426" s="82"/>
      <c r="Z426" s="82"/>
      <c r="AA426" s="82"/>
      <c r="AB426" s="82"/>
      <c r="AC426" s="82"/>
    </row>
    <row r="427" spans="1:29" ht="12.75" customHeight="1" x14ac:dyDescent="0.3">
      <c r="A427" s="82"/>
      <c r="B427" s="82"/>
      <c r="C427" s="94"/>
      <c r="D427" s="94"/>
      <c r="E427" s="82"/>
      <c r="F427" s="82"/>
      <c r="G427" s="82"/>
      <c r="H427" s="97"/>
      <c r="I427" s="97"/>
      <c r="J427" s="82"/>
      <c r="K427" s="82"/>
      <c r="L427" s="82"/>
      <c r="M427" s="82"/>
      <c r="N427" s="82"/>
      <c r="O427" s="82"/>
      <c r="P427" s="82"/>
      <c r="Q427" s="82"/>
      <c r="R427" s="82"/>
      <c r="S427" s="82"/>
      <c r="T427" s="82"/>
      <c r="U427" s="82"/>
      <c r="V427" s="82"/>
      <c r="W427" s="82"/>
      <c r="X427" s="82"/>
      <c r="Y427" s="82"/>
      <c r="Z427" s="82"/>
      <c r="AA427" s="82"/>
      <c r="AB427" s="82"/>
      <c r="AC427" s="82"/>
    </row>
    <row r="428" spans="1:29" ht="12.75" customHeight="1" x14ac:dyDescent="0.3">
      <c r="A428" s="82"/>
      <c r="B428" s="82"/>
      <c r="C428" s="94"/>
      <c r="D428" s="94"/>
      <c r="E428" s="82"/>
      <c r="F428" s="82"/>
      <c r="G428" s="82"/>
      <c r="H428" s="97"/>
      <c r="I428" s="97"/>
      <c r="J428" s="82"/>
      <c r="K428" s="82"/>
      <c r="L428" s="82"/>
      <c r="M428" s="82"/>
      <c r="N428" s="82"/>
      <c r="O428" s="82"/>
      <c r="P428" s="82"/>
      <c r="Q428" s="82"/>
      <c r="R428" s="82"/>
      <c r="S428" s="82"/>
      <c r="T428" s="82"/>
      <c r="U428" s="82"/>
      <c r="V428" s="82"/>
      <c r="W428" s="82"/>
      <c r="X428" s="82"/>
      <c r="Y428" s="82"/>
      <c r="Z428" s="82"/>
      <c r="AA428" s="82"/>
      <c r="AB428" s="82"/>
      <c r="AC428" s="82"/>
    </row>
    <row r="429" spans="1:29" ht="12.75" customHeight="1" x14ac:dyDescent="0.3">
      <c r="A429" s="82"/>
      <c r="B429" s="82"/>
      <c r="C429" s="94"/>
      <c r="D429" s="94"/>
      <c r="E429" s="82"/>
      <c r="F429" s="82"/>
      <c r="G429" s="82"/>
      <c r="H429" s="97"/>
      <c r="I429" s="97"/>
      <c r="J429" s="82"/>
      <c r="K429" s="82"/>
      <c r="L429" s="82"/>
      <c r="M429" s="82"/>
      <c r="N429" s="82"/>
      <c r="O429" s="82"/>
      <c r="P429" s="82"/>
      <c r="Q429" s="82"/>
      <c r="R429" s="82"/>
      <c r="S429" s="82"/>
      <c r="T429" s="82"/>
      <c r="U429" s="82"/>
      <c r="V429" s="82"/>
      <c r="W429" s="82"/>
      <c r="X429" s="82"/>
      <c r="Y429" s="82"/>
      <c r="Z429" s="82"/>
      <c r="AA429" s="82"/>
      <c r="AB429" s="82"/>
      <c r="AC429" s="82"/>
    </row>
    <row r="430" spans="1:29" ht="12.75" customHeight="1" x14ac:dyDescent="0.3">
      <c r="A430" s="82"/>
      <c r="B430" s="82"/>
      <c r="C430" s="94"/>
      <c r="D430" s="94"/>
      <c r="E430" s="82"/>
      <c r="F430" s="82"/>
      <c r="G430" s="82"/>
      <c r="H430" s="97"/>
      <c r="I430" s="97"/>
      <c r="J430" s="82"/>
      <c r="K430" s="82"/>
      <c r="L430" s="82"/>
      <c r="M430" s="82"/>
      <c r="N430" s="82"/>
      <c r="O430" s="82"/>
      <c r="P430" s="82"/>
      <c r="Q430" s="82"/>
      <c r="R430" s="82"/>
      <c r="S430" s="82"/>
      <c r="T430" s="82"/>
      <c r="U430" s="82"/>
      <c r="V430" s="82"/>
      <c r="W430" s="82"/>
      <c r="X430" s="82"/>
      <c r="Y430" s="82"/>
      <c r="Z430" s="82"/>
      <c r="AA430" s="82"/>
      <c r="AB430" s="82"/>
      <c r="AC430" s="82"/>
    </row>
    <row r="431" spans="1:29" ht="12.75" customHeight="1" x14ac:dyDescent="0.3">
      <c r="A431" s="82"/>
      <c r="B431" s="82"/>
      <c r="C431" s="94"/>
      <c r="D431" s="94"/>
      <c r="E431" s="82"/>
      <c r="F431" s="82"/>
      <c r="G431" s="82"/>
      <c r="H431" s="97"/>
      <c r="I431" s="97"/>
      <c r="J431" s="82"/>
      <c r="K431" s="82"/>
      <c r="L431" s="82"/>
      <c r="M431" s="82"/>
      <c r="N431" s="82"/>
      <c r="O431" s="82"/>
      <c r="P431" s="82"/>
      <c r="Q431" s="82"/>
      <c r="R431" s="82"/>
      <c r="S431" s="82"/>
      <c r="T431" s="82"/>
      <c r="U431" s="82"/>
      <c r="V431" s="82"/>
      <c r="W431" s="82"/>
      <c r="X431" s="82"/>
      <c r="Y431" s="82"/>
      <c r="Z431" s="82"/>
      <c r="AA431" s="82"/>
      <c r="AB431" s="82"/>
      <c r="AC431" s="82"/>
    </row>
    <row r="432" spans="1:29" ht="12.75" customHeight="1" x14ac:dyDescent="0.3">
      <c r="A432" s="82"/>
      <c r="B432" s="82"/>
      <c r="C432" s="94"/>
      <c r="D432" s="94"/>
      <c r="E432" s="82"/>
      <c r="F432" s="82"/>
      <c r="G432" s="82"/>
      <c r="H432" s="97"/>
      <c r="I432" s="97"/>
      <c r="J432" s="82"/>
      <c r="K432" s="82"/>
      <c r="L432" s="82"/>
      <c r="M432" s="82"/>
      <c r="N432" s="82"/>
      <c r="O432" s="82"/>
      <c r="P432" s="82"/>
      <c r="Q432" s="82"/>
      <c r="R432" s="82"/>
      <c r="S432" s="82"/>
      <c r="T432" s="82"/>
      <c r="U432" s="82"/>
      <c r="V432" s="82"/>
      <c r="W432" s="82"/>
      <c r="X432" s="82"/>
      <c r="Y432" s="82"/>
      <c r="Z432" s="82"/>
      <c r="AA432" s="82"/>
      <c r="AB432" s="82"/>
      <c r="AC432" s="82"/>
    </row>
    <row r="433" spans="1:29" ht="12.75" customHeight="1" x14ac:dyDescent="0.3">
      <c r="A433" s="82"/>
      <c r="B433" s="82"/>
      <c r="C433" s="94"/>
      <c r="D433" s="94"/>
      <c r="E433" s="82"/>
      <c r="F433" s="82"/>
      <c r="G433" s="82"/>
      <c r="H433" s="97"/>
      <c r="I433" s="97"/>
      <c r="J433" s="82"/>
      <c r="K433" s="82"/>
      <c r="L433" s="82"/>
      <c r="M433" s="82"/>
      <c r="N433" s="82"/>
      <c r="O433" s="82"/>
      <c r="P433" s="82"/>
      <c r="Q433" s="82"/>
      <c r="R433" s="82"/>
      <c r="S433" s="82"/>
      <c r="T433" s="82"/>
      <c r="U433" s="82"/>
      <c r="V433" s="82"/>
      <c r="W433" s="82"/>
      <c r="X433" s="82"/>
      <c r="Y433" s="82"/>
      <c r="Z433" s="82"/>
      <c r="AA433" s="82"/>
      <c r="AB433" s="82"/>
      <c r="AC433" s="82"/>
    </row>
    <row r="434" spans="1:29" ht="12.75" customHeight="1" x14ac:dyDescent="0.3">
      <c r="A434" s="82"/>
      <c r="B434" s="82"/>
      <c r="C434" s="94"/>
      <c r="D434" s="94"/>
      <c r="E434" s="82"/>
      <c r="F434" s="82"/>
      <c r="G434" s="82"/>
      <c r="H434" s="97"/>
      <c r="I434" s="97"/>
      <c r="J434" s="82"/>
      <c r="K434" s="82"/>
      <c r="L434" s="82"/>
      <c r="M434" s="82"/>
      <c r="N434" s="82"/>
      <c r="O434" s="82"/>
      <c r="P434" s="82"/>
      <c r="Q434" s="82"/>
      <c r="R434" s="82"/>
      <c r="S434" s="82"/>
      <c r="T434" s="82"/>
      <c r="U434" s="82"/>
      <c r="V434" s="82"/>
      <c r="W434" s="82"/>
      <c r="X434" s="82"/>
      <c r="Y434" s="82"/>
      <c r="Z434" s="82"/>
      <c r="AA434" s="82"/>
      <c r="AB434" s="82"/>
      <c r="AC434" s="82"/>
    </row>
    <row r="435" spans="1:29" ht="12.75" customHeight="1" x14ac:dyDescent="0.3">
      <c r="A435" s="82"/>
      <c r="B435" s="82"/>
      <c r="C435" s="94"/>
      <c r="D435" s="94"/>
      <c r="E435" s="82"/>
      <c r="F435" s="82"/>
      <c r="G435" s="82"/>
      <c r="H435" s="97"/>
      <c r="I435" s="97"/>
      <c r="J435" s="82"/>
      <c r="K435" s="82"/>
      <c r="L435" s="82"/>
      <c r="M435" s="82"/>
      <c r="N435" s="82"/>
      <c r="O435" s="82"/>
      <c r="P435" s="82"/>
      <c r="Q435" s="82"/>
      <c r="R435" s="82"/>
      <c r="S435" s="82"/>
      <c r="T435" s="82"/>
      <c r="U435" s="82"/>
      <c r="V435" s="82"/>
      <c r="W435" s="82"/>
      <c r="X435" s="82"/>
      <c r="Y435" s="82"/>
      <c r="Z435" s="82"/>
      <c r="AA435" s="82"/>
      <c r="AB435" s="82"/>
      <c r="AC435" s="82"/>
    </row>
    <row r="436" spans="1:29" ht="12.75" customHeight="1" x14ac:dyDescent="0.3">
      <c r="A436" s="82"/>
      <c r="B436" s="82"/>
      <c r="C436" s="94"/>
      <c r="D436" s="94"/>
      <c r="E436" s="82"/>
      <c r="F436" s="82"/>
      <c r="G436" s="82"/>
      <c r="H436" s="97"/>
      <c r="I436" s="97"/>
      <c r="J436" s="82"/>
      <c r="K436" s="82"/>
      <c r="L436" s="82"/>
      <c r="M436" s="82"/>
      <c r="N436" s="82"/>
      <c r="O436" s="82"/>
      <c r="P436" s="82"/>
      <c r="Q436" s="82"/>
      <c r="R436" s="82"/>
      <c r="S436" s="82"/>
      <c r="T436" s="82"/>
      <c r="U436" s="82"/>
      <c r="V436" s="82"/>
      <c r="W436" s="82"/>
      <c r="X436" s="82"/>
      <c r="Y436" s="82"/>
      <c r="Z436" s="82"/>
      <c r="AA436" s="82"/>
      <c r="AB436" s="82"/>
      <c r="AC436" s="82"/>
    </row>
    <row r="437" spans="1:29" ht="12.75" customHeight="1" x14ac:dyDescent="0.3">
      <c r="A437" s="82"/>
      <c r="B437" s="82"/>
      <c r="C437" s="94"/>
      <c r="D437" s="94"/>
      <c r="E437" s="82"/>
      <c r="F437" s="82"/>
      <c r="G437" s="82"/>
      <c r="H437" s="97"/>
      <c r="I437" s="97"/>
      <c r="J437" s="82"/>
      <c r="K437" s="82"/>
      <c r="L437" s="82"/>
      <c r="M437" s="82"/>
      <c r="N437" s="82"/>
      <c r="O437" s="82"/>
      <c r="P437" s="82"/>
      <c r="Q437" s="82"/>
      <c r="R437" s="82"/>
      <c r="S437" s="82"/>
      <c r="T437" s="82"/>
      <c r="U437" s="82"/>
      <c r="V437" s="82"/>
      <c r="W437" s="82"/>
      <c r="X437" s="82"/>
      <c r="Y437" s="82"/>
      <c r="Z437" s="82"/>
      <c r="AA437" s="82"/>
      <c r="AB437" s="82"/>
      <c r="AC437" s="82"/>
    </row>
    <row r="438" spans="1:29" ht="12.75" customHeight="1" x14ac:dyDescent="0.3">
      <c r="A438" s="82"/>
      <c r="B438" s="82"/>
      <c r="C438" s="94"/>
      <c r="D438" s="94"/>
      <c r="E438" s="82"/>
      <c r="F438" s="82"/>
      <c r="G438" s="82"/>
      <c r="H438" s="97"/>
      <c r="I438" s="97"/>
      <c r="J438" s="82"/>
      <c r="K438" s="82"/>
      <c r="L438" s="82"/>
      <c r="M438" s="82"/>
      <c r="N438" s="82"/>
      <c r="O438" s="82"/>
      <c r="P438" s="82"/>
      <c r="Q438" s="82"/>
      <c r="R438" s="82"/>
      <c r="S438" s="82"/>
      <c r="T438" s="82"/>
      <c r="U438" s="82"/>
      <c r="V438" s="82"/>
      <c r="W438" s="82"/>
      <c r="X438" s="82"/>
      <c r="Y438" s="82"/>
      <c r="Z438" s="82"/>
      <c r="AA438" s="82"/>
      <c r="AB438" s="82"/>
      <c r="AC438" s="82"/>
    </row>
    <row r="439" spans="1:29" ht="12.75" customHeight="1" x14ac:dyDescent="0.3">
      <c r="A439" s="82"/>
      <c r="B439" s="82"/>
      <c r="C439" s="94"/>
      <c r="D439" s="94"/>
      <c r="E439" s="82"/>
      <c r="F439" s="82"/>
      <c r="G439" s="82"/>
      <c r="H439" s="97"/>
      <c r="I439" s="97"/>
      <c r="J439" s="82"/>
      <c r="K439" s="82"/>
      <c r="L439" s="82"/>
      <c r="M439" s="82"/>
      <c r="N439" s="82"/>
      <c r="O439" s="82"/>
      <c r="P439" s="82"/>
      <c r="Q439" s="82"/>
      <c r="R439" s="82"/>
      <c r="S439" s="82"/>
      <c r="T439" s="82"/>
      <c r="U439" s="82"/>
      <c r="V439" s="82"/>
      <c r="W439" s="82"/>
      <c r="X439" s="82"/>
      <c r="Y439" s="82"/>
      <c r="Z439" s="82"/>
      <c r="AA439" s="82"/>
      <c r="AB439" s="82"/>
      <c r="AC439" s="82"/>
    </row>
    <row r="440" spans="1:29" ht="12.75" customHeight="1" x14ac:dyDescent="0.3">
      <c r="A440" s="82"/>
      <c r="B440" s="82"/>
      <c r="C440" s="94"/>
      <c r="D440" s="94"/>
      <c r="E440" s="82"/>
      <c r="F440" s="82"/>
      <c r="G440" s="82"/>
      <c r="H440" s="97"/>
      <c r="I440" s="97"/>
      <c r="J440" s="82"/>
      <c r="K440" s="82"/>
      <c r="L440" s="82"/>
      <c r="M440" s="82"/>
      <c r="N440" s="82"/>
      <c r="O440" s="82"/>
      <c r="P440" s="82"/>
      <c r="Q440" s="82"/>
      <c r="R440" s="82"/>
      <c r="S440" s="82"/>
      <c r="T440" s="82"/>
      <c r="U440" s="82"/>
      <c r="V440" s="82"/>
      <c r="W440" s="82"/>
      <c r="X440" s="82"/>
      <c r="Y440" s="82"/>
      <c r="Z440" s="82"/>
      <c r="AA440" s="82"/>
      <c r="AB440" s="82"/>
      <c r="AC440" s="82"/>
    </row>
    <row r="441" spans="1:29" ht="12.75" customHeight="1" x14ac:dyDescent="0.3">
      <c r="A441" s="82"/>
      <c r="B441" s="82"/>
      <c r="C441" s="94"/>
      <c r="D441" s="94"/>
      <c r="E441" s="82"/>
      <c r="F441" s="82"/>
      <c r="G441" s="82"/>
      <c r="H441" s="97"/>
      <c r="I441" s="97"/>
      <c r="J441" s="82"/>
      <c r="K441" s="82"/>
      <c r="L441" s="82"/>
      <c r="M441" s="82"/>
      <c r="N441" s="82"/>
      <c r="O441" s="82"/>
      <c r="P441" s="82"/>
      <c r="Q441" s="82"/>
      <c r="R441" s="82"/>
      <c r="S441" s="82"/>
      <c r="T441" s="82"/>
      <c r="U441" s="82"/>
      <c r="V441" s="82"/>
      <c r="W441" s="82"/>
      <c r="X441" s="82"/>
      <c r="Y441" s="82"/>
      <c r="Z441" s="82"/>
      <c r="AA441" s="82"/>
      <c r="AB441" s="82"/>
      <c r="AC441" s="82"/>
    </row>
    <row r="442" spans="1:29" ht="12.75" customHeight="1" x14ac:dyDescent="0.3">
      <c r="A442" s="82"/>
      <c r="B442" s="82"/>
      <c r="C442" s="94"/>
      <c r="D442" s="94"/>
      <c r="E442" s="82"/>
      <c r="F442" s="82"/>
      <c r="G442" s="82"/>
      <c r="H442" s="97"/>
      <c r="I442" s="97"/>
      <c r="J442" s="82"/>
      <c r="K442" s="82"/>
      <c r="L442" s="82"/>
      <c r="M442" s="82"/>
      <c r="N442" s="82"/>
      <c r="O442" s="82"/>
      <c r="P442" s="82"/>
      <c r="Q442" s="82"/>
      <c r="R442" s="82"/>
      <c r="S442" s="82"/>
      <c r="T442" s="82"/>
      <c r="U442" s="82"/>
      <c r="V442" s="82"/>
      <c r="W442" s="82"/>
      <c r="X442" s="82"/>
      <c r="Y442" s="82"/>
      <c r="Z442" s="82"/>
      <c r="AA442" s="82"/>
      <c r="AB442" s="82"/>
      <c r="AC442" s="82"/>
    </row>
    <row r="443" spans="1:29" ht="12.75" customHeight="1" x14ac:dyDescent="0.3">
      <c r="A443" s="82"/>
      <c r="B443" s="82"/>
      <c r="C443" s="94"/>
      <c r="D443" s="94"/>
      <c r="E443" s="82"/>
      <c r="F443" s="82"/>
      <c r="G443" s="82"/>
      <c r="H443" s="97"/>
      <c r="I443" s="97"/>
      <c r="J443" s="82"/>
      <c r="K443" s="82"/>
      <c r="L443" s="82"/>
      <c r="M443" s="82"/>
      <c r="N443" s="82"/>
      <c r="O443" s="82"/>
      <c r="P443" s="82"/>
      <c r="Q443" s="82"/>
      <c r="R443" s="82"/>
      <c r="S443" s="82"/>
      <c r="T443" s="82"/>
      <c r="U443" s="82"/>
      <c r="V443" s="82"/>
      <c r="W443" s="82"/>
      <c r="X443" s="82"/>
      <c r="Y443" s="82"/>
      <c r="Z443" s="82"/>
      <c r="AA443" s="82"/>
      <c r="AB443" s="82"/>
      <c r="AC443" s="82"/>
    </row>
    <row r="444" spans="1:29" ht="12.75" customHeight="1" x14ac:dyDescent="0.3">
      <c r="A444" s="82"/>
      <c r="B444" s="82"/>
      <c r="C444" s="94"/>
      <c r="D444" s="94"/>
      <c r="E444" s="82"/>
      <c r="F444" s="82"/>
      <c r="G444" s="82"/>
      <c r="H444" s="97"/>
      <c r="I444" s="97"/>
      <c r="J444" s="82"/>
      <c r="K444" s="82"/>
      <c r="L444" s="82"/>
      <c r="M444" s="82"/>
      <c r="N444" s="82"/>
      <c r="O444" s="82"/>
      <c r="P444" s="82"/>
      <c r="Q444" s="82"/>
      <c r="R444" s="82"/>
      <c r="S444" s="82"/>
      <c r="T444" s="82"/>
      <c r="U444" s="82"/>
      <c r="V444" s="82"/>
      <c r="W444" s="82"/>
      <c r="X444" s="82"/>
      <c r="Y444" s="82"/>
      <c r="Z444" s="82"/>
      <c r="AA444" s="82"/>
      <c r="AB444" s="82"/>
      <c r="AC444" s="82"/>
    </row>
    <row r="445" spans="1:29" ht="12.75" customHeight="1" x14ac:dyDescent="0.3">
      <c r="A445" s="82"/>
      <c r="B445" s="82"/>
      <c r="C445" s="94"/>
      <c r="D445" s="94"/>
      <c r="E445" s="82"/>
      <c r="F445" s="82"/>
      <c r="G445" s="82"/>
      <c r="H445" s="97"/>
      <c r="I445" s="97"/>
      <c r="J445" s="82"/>
      <c r="K445" s="82"/>
      <c r="L445" s="82"/>
      <c r="M445" s="82"/>
      <c r="N445" s="82"/>
      <c r="O445" s="82"/>
      <c r="P445" s="82"/>
      <c r="Q445" s="82"/>
      <c r="R445" s="82"/>
      <c r="S445" s="82"/>
      <c r="T445" s="82"/>
      <c r="U445" s="82"/>
      <c r="V445" s="82"/>
      <c r="W445" s="82"/>
      <c r="X445" s="82"/>
      <c r="Y445" s="82"/>
      <c r="Z445" s="82"/>
      <c r="AA445" s="82"/>
      <c r="AB445" s="82"/>
      <c r="AC445" s="82"/>
    </row>
    <row r="446" spans="1:29" ht="12.75" customHeight="1" x14ac:dyDescent="0.3">
      <c r="A446" s="82"/>
      <c r="B446" s="82"/>
      <c r="C446" s="94"/>
      <c r="D446" s="94"/>
      <c r="E446" s="82"/>
      <c r="F446" s="82"/>
      <c r="G446" s="82"/>
      <c r="H446" s="97"/>
      <c r="I446" s="97"/>
      <c r="J446" s="82"/>
      <c r="K446" s="82"/>
      <c r="L446" s="82"/>
      <c r="M446" s="82"/>
      <c r="N446" s="82"/>
      <c r="O446" s="82"/>
      <c r="P446" s="82"/>
      <c r="Q446" s="82"/>
      <c r="R446" s="82"/>
      <c r="S446" s="82"/>
      <c r="T446" s="82"/>
      <c r="U446" s="82"/>
      <c r="V446" s="82"/>
      <c r="W446" s="82"/>
      <c r="X446" s="82"/>
      <c r="Y446" s="82"/>
      <c r="Z446" s="82"/>
      <c r="AA446" s="82"/>
      <c r="AB446" s="82"/>
      <c r="AC446" s="82"/>
    </row>
    <row r="447" spans="1:29" ht="12.75" customHeight="1" x14ac:dyDescent="0.3">
      <c r="A447" s="82"/>
      <c r="B447" s="82"/>
      <c r="C447" s="94"/>
      <c r="D447" s="94"/>
      <c r="E447" s="82"/>
      <c r="F447" s="82"/>
      <c r="G447" s="82"/>
      <c r="H447" s="97"/>
      <c r="I447" s="97"/>
      <c r="J447" s="82"/>
      <c r="K447" s="82"/>
      <c r="L447" s="82"/>
      <c r="M447" s="82"/>
      <c r="N447" s="82"/>
      <c r="O447" s="82"/>
      <c r="P447" s="82"/>
      <c r="Q447" s="82"/>
      <c r="R447" s="82"/>
      <c r="S447" s="82"/>
      <c r="T447" s="82"/>
      <c r="U447" s="82"/>
      <c r="V447" s="82"/>
      <c r="W447" s="82"/>
      <c r="X447" s="82"/>
      <c r="Y447" s="82"/>
      <c r="Z447" s="82"/>
      <c r="AA447" s="82"/>
      <c r="AB447" s="82"/>
      <c r="AC447" s="82"/>
    </row>
    <row r="448" spans="1:29" ht="12.75" customHeight="1" x14ac:dyDescent="0.3">
      <c r="A448" s="82"/>
      <c r="B448" s="82"/>
      <c r="C448" s="94"/>
      <c r="D448" s="94"/>
      <c r="E448" s="82"/>
      <c r="F448" s="82"/>
      <c r="G448" s="82"/>
      <c r="H448" s="97"/>
      <c r="I448" s="97"/>
      <c r="J448" s="82"/>
      <c r="K448" s="82"/>
      <c r="L448" s="82"/>
      <c r="M448" s="82"/>
      <c r="N448" s="82"/>
      <c r="O448" s="82"/>
      <c r="P448" s="82"/>
      <c r="Q448" s="82"/>
      <c r="R448" s="82"/>
      <c r="S448" s="82"/>
      <c r="T448" s="82"/>
      <c r="U448" s="82"/>
      <c r="V448" s="82"/>
      <c r="W448" s="82"/>
      <c r="X448" s="82"/>
      <c r="Y448" s="82"/>
      <c r="Z448" s="82"/>
      <c r="AA448" s="82"/>
      <c r="AB448" s="82"/>
      <c r="AC448" s="82"/>
    </row>
    <row r="449" spans="1:29" ht="12.75" customHeight="1" x14ac:dyDescent="0.3">
      <c r="A449" s="82"/>
      <c r="B449" s="82"/>
      <c r="C449" s="94"/>
      <c r="D449" s="94"/>
      <c r="E449" s="82"/>
      <c r="F449" s="82"/>
      <c r="G449" s="82"/>
      <c r="H449" s="97"/>
      <c r="I449" s="97"/>
      <c r="J449" s="82"/>
      <c r="K449" s="82"/>
      <c r="L449" s="82"/>
      <c r="M449" s="82"/>
      <c r="N449" s="82"/>
      <c r="O449" s="82"/>
      <c r="P449" s="82"/>
      <c r="Q449" s="82"/>
      <c r="R449" s="82"/>
      <c r="S449" s="82"/>
      <c r="T449" s="82"/>
      <c r="U449" s="82"/>
      <c r="V449" s="82"/>
      <c r="W449" s="82"/>
      <c r="X449" s="82"/>
      <c r="Y449" s="82"/>
      <c r="Z449" s="82"/>
      <c r="AA449" s="82"/>
      <c r="AB449" s="82"/>
      <c r="AC449" s="82"/>
    </row>
    <row r="450" spans="1:29" ht="12.75" customHeight="1" x14ac:dyDescent="0.3">
      <c r="A450" s="82"/>
      <c r="B450" s="82"/>
      <c r="C450" s="94"/>
      <c r="D450" s="94"/>
      <c r="E450" s="82"/>
      <c r="F450" s="82"/>
      <c r="G450" s="82"/>
      <c r="H450" s="97"/>
      <c r="I450" s="97"/>
      <c r="J450" s="82"/>
      <c r="K450" s="82"/>
      <c r="L450" s="82"/>
      <c r="M450" s="82"/>
      <c r="N450" s="82"/>
      <c r="O450" s="82"/>
      <c r="P450" s="82"/>
      <c r="Q450" s="82"/>
      <c r="R450" s="82"/>
      <c r="S450" s="82"/>
      <c r="T450" s="82"/>
      <c r="U450" s="82"/>
      <c r="V450" s="82"/>
      <c r="W450" s="82"/>
      <c r="X450" s="82"/>
      <c r="Y450" s="82"/>
      <c r="Z450" s="82"/>
      <c r="AA450" s="82"/>
      <c r="AB450" s="82"/>
      <c r="AC450" s="82"/>
    </row>
    <row r="451" spans="1:29" ht="12.75" customHeight="1" x14ac:dyDescent="0.3">
      <c r="A451" s="82"/>
      <c r="B451" s="82"/>
      <c r="C451" s="94"/>
      <c r="D451" s="94"/>
      <c r="E451" s="82"/>
      <c r="F451" s="82"/>
      <c r="G451" s="82"/>
      <c r="H451" s="97"/>
      <c r="I451" s="97"/>
      <c r="J451" s="82"/>
      <c r="K451" s="82"/>
      <c r="L451" s="82"/>
      <c r="M451" s="82"/>
      <c r="N451" s="82"/>
      <c r="O451" s="82"/>
      <c r="P451" s="82"/>
      <c r="Q451" s="82"/>
      <c r="R451" s="82"/>
      <c r="S451" s="82"/>
      <c r="T451" s="82"/>
      <c r="U451" s="82"/>
      <c r="V451" s="82"/>
      <c r="W451" s="82"/>
      <c r="X451" s="82"/>
      <c r="Y451" s="82"/>
      <c r="Z451" s="82"/>
      <c r="AA451" s="82"/>
      <c r="AB451" s="82"/>
      <c r="AC451" s="82"/>
    </row>
    <row r="452" spans="1:29" ht="12.75" customHeight="1" x14ac:dyDescent="0.3">
      <c r="A452" s="82"/>
      <c r="B452" s="82"/>
      <c r="C452" s="94"/>
      <c r="D452" s="94"/>
      <c r="E452" s="82"/>
      <c r="F452" s="82"/>
      <c r="G452" s="82"/>
      <c r="H452" s="97"/>
      <c r="I452" s="97"/>
      <c r="J452" s="82"/>
      <c r="K452" s="82"/>
      <c r="L452" s="82"/>
      <c r="M452" s="82"/>
      <c r="N452" s="82"/>
      <c r="O452" s="82"/>
      <c r="P452" s="82"/>
      <c r="Q452" s="82"/>
      <c r="R452" s="82"/>
      <c r="S452" s="82"/>
      <c r="T452" s="82"/>
      <c r="U452" s="82"/>
      <c r="V452" s="82"/>
      <c r="W452" s="82"/>
      <c r="X452" s="82"/>
      <c r="Y452" s="82"/>
      <c r="Z452" s="82"/>
      <c r="AA452" s="82"/>
      <c r="AB452" s="82"/>
      <c r="AC452" s="82"/>
    </row>
    <row r="453" spans="1:29" ht="12.75" customHeight="1" x14ac:dyDescent="0.3">
      <c r="A453" s="82"/>
      <c r="B453" s="82"/>
      <c r="C453" s="94"/>
      <c r="D453" s="94"/>
      <c r="E453" s="82"/>
      <c r="F453" s="82"/>
      <c r="G453" s="82"/>
      <c r="H453" s="97"/>
      <c r="I453" s="97"/>
      <c r="J453" s="82"/>
      <c r="K453" s="82"/>
      <c r="L453" s="82"/>
      <c r="M453" s="82"/>
      <c r="N453" s="82"/>
      <c r="O453" s="82"/>
      <c r="P453" s="82"/>
      <c r="Q453" s="82"/>
      <c r="R453" s="82"/>
      <c r="S453" s="82"/>
      <c r="T453" s="82"/>
      <c r="U453" s="82"/>
      <c r="V453" s="82"/>
      <c r="W453" s="82"/>
      <c r="X453" s="82"/>
      <c r="Y453" s="82"/>
      <c r="Z453" s="82"/>
      <c r="AA453" s="82"/>
      <c r="AB453" s="82"/>
      <c r="AC453" s="82"/>
    </row>
    <row r="454" spans="1:29" ht="12.75" customHeight="1" x14ac:dyDescent="0.3">
      <c r="A454" s="82"/>
      <c r="B454" s="82"/>
      <c r="C454" s="94"/>
      <c r="D454" s="94"/>
      <c r="E454" s="82"/>
      <c r="F454" s="82"/>
      <c r="G454" s="82"/>
      <c r="H454" s="97"/>
      <c r="I454" s="97"/>
      <c r="J454" s="82"/>
      <c r="K454" s="82"/>
      <c r="L454" s="82"/>
      <c r="M454" s="82"/>
      <c r="N454" s="82"/>
      <c r="O454" s="82"/>
      <c r="P454" s="82"/>
      <c r="Q454" s="82"/>
      <c r="R454" s="82"/>
      <c r="S454" s="82"/>
      <c r="T454" s="82"/>
      <c r="U454" s="82"/>
      <c r="V454" s="82"/>
      <c r="W454" s="82"/>
      <c r="X454" s="82"/>
      <c r="Y454" s="82"/>
      <c r="Z454" s="82"/>
      <c r="AA454" s="82"/>
      <c r="AB454" s="82"/>
      <c r="AC454" s="82"/>
    </row>
    <row r="455" spans="1:29" ht="12.75" customHeight="1" x14ac:dyDescent="0.3">
      <c r="A455" s="82"/>
      <c r="B455" s="82"/>
      <c r="C455" s="94"/>
      <c r="D455" s="94"/>
      <c r="E455" s="82"/>
      <c r="F455" s="82"/>
      <c r="G455" s="82"/>
      <c r="H455" s="97"/>
      <c r="I455" s="97"/>
      <c r="J455" s="82"/>
      <c r="K455" s="82"/>
      <c r="L455" s="82"/>
      <c r="M455" s="82"/>
      <c r="N455" s="82"/>
      <c r="O455" s="82"/>
      <c r="P455" s="82"/>
      <c r="Q455" s="82"/>
      <c r="R455" s="82"/>
      <c r="S455" s="82"/>
      <c r="T455" s="82"/>
      <c r="U455" s="82"/>
      <c r="V455" s="82"/>
      <c r="W455" s="82"/>
      <c r="X455" s="82"/>
      <c r="Y455" s="82"/>
      <c r="Z455" s="82"/>
      <c r="AA455" s="82"/>
      <c r="AB455" s="82"/>
      <c r="AC455" s="82"/>
    </row>
    <row r="456" spans="1:29" ht="12.75" customHeight="1" x14ac:dyDescent="0.3">
      <c r="A456" s="82"/>
      <c r="B456" s="82"/>
      <c r="C456" s="94"/>
      <c r="D456" s="94"/>
      <c r="E456" s="82"/>
      <c r="F456" s="82"/>
      <c r="G456" s="82"/>
      <c r="H456" s="97"/>
      <c r="I456" s="97"/>
      <c r="J456" s="82"/>
      <c r="K456" s="82"/>
      <c r="L456" s="82"/>
      <c r="M456" s="82"/>
      <c r="N456" s="82"/>
      <c r="O456" s="82"/>
      <c r="P456" s="82"/>
      <c r="Q456" s="82"/>
      <c r="R456" s="82"/>
      <c r="S456" s="82"/>
      <c r="T456" s="82"/>
      <c r="U456" s="82"/>
      <c r="V456" s="82"/>
      <c r="W456" s="82"/>
      <c r="X456" s="82"/>
      <c r="Y456" s="82"/>
      <c r="Z456" s="82"/>
      <c r="AA456" s="82"/>
      <c r="AB456" s="82"/>
      <c r="AC456" s="82"/>
    </row>
    <row r="457" spans="1:29" ht="12.75" customHeight="1" x14ac:dyDescent="0.3">
      <c r="A457" s="82"/>
      <c r="B457" s="82"/>
      <c r="C457" s="94"/>
      <c r="D457" s="94"/>
      <c r="E457" s="82"/>
      <c r="F457" s="82"/>
      <c r="G457" s="82"/>
      <c r="H457" s="97"/>
      <c r="I457" s="97"/>
      <c r="J457" s="82"/>
      <c r="K457" s="82"/>
      <c r="L457" s="82"/>
      <c r="M457" s="82"/>
      <c r="N457" s="82"/>
      <c r="O457" s="82"/>
      <c r="P457" s="82"/>
      <c r="Q457" s="82"/>
      <c r="R457" s="82"/>
      <c r="S457" s="82"/>
      <c r="T457" s="82"/>
      <c r="U457" s="82"/>
      <c r="V457" s="82"/>
      <c r="W457" s="82"/>
      <c r="X457" s="82"/>
      <c r="Y457" s="82"/>
      <c r="Z457" s="82"/>
      <c r="AA457" s="82"/>
      <c r="AB457" s="82"/>
      <c r="AC457" s="82"/>
    </row>
    <row r="458" spans="1:29" ht="12.75" customHeight="1" x14ac:dyDescent="0.3">
      <c r="A458" s="82"/>
      <c r="B458" s="82"/>
      <c r="C458" s="94"/>
      <c r="D458" s="94"/>
      <c r="E458" s="82"/>
      <c r="F458" s="82"/>
      <c r="G458" s="82"/>
      <c r="H458" s="97"/>
      <c r="I458" s="97"/>
      <c r="J458" s="82"/>
      <c r="K458" s="82"/>
      <c r="L458" s="82"/>
      <c r="M458" s="82"/>
      <c r="N458" s="82"/>
      <c r="O458" s="82"/>
      <c r="P458" s="82"/>
      <c r="Q458" s="82"/>
      <c r="R458" s="82"/>
      <c r="S458" s="82"/>
      <c r="T458" s="82"/>
      <c r="U458" s="82"/>
      <c r="V458" s="82"/>
      <c r="W458" s="82"/>
      <c r="X458" s="82"/>
      <c r="Y458" s="82"/>
      <c r="Z458" s="82"/>
      <c r="AA458" s="82"/>
      <c r="AB458" s="82"/>
      <c r="AC458" s="82"/>
    </row>
    <row r="459" spans="1:29" ht="12.75" customHeight="1" x14ac:dyDescent="0.3">
      <c r="A459" s="82"/>
      <c r="B459" s="82"/>
      <c r="C459" s="94"/>
      <c r="D459" s="94"/>
      <c r="E459" s="82"/>
      <c r="F459" s="82"/>
      <c r="G459" s="82"/>
      <c r="H459" s="97"/>
      <c r="I459" s="97"/>
      <c r="J459" s="82"/>
      <c r="K459" s="82"/>
      <c r="L459" s="82"/>
      <c r="M459" s="82"/>
      <c r="N459" s="82"/>
      <c r="O459" s="82"/>
      <c r="P459" s="82"/>
      <c r="Q459" s="82"/>
      <c r="R459" s="82"/>
      <c r="S459" s="82"/>
      <c r="T459" s="82"/>
      <c r="U459" s="82"/>
      <c r="V459" s="82"/>
      <c r="W459" s="82"/>
      <c r="X459" s="82"/>
      <c r="Y459" s="82"/>
      <c r="Z459" s="82"/>
      <c r="AA459" s="82"/>
      <c r="AB459" s="82"/>
      <c r="AC459" s="82"/>
    </row>
    <row r="460" spans="1:29" ht="12.75" customHeight="1" x14ac:dyDescent="0.3">
      <c r="A460" s="82"/>
      <c r="B460" s="82"/>
      <c r="C460" s="94"/>
      <c r="D460" s="94"/>
      <c r="E460" s="82"/>
      <c r="F460" s="82"/>
      <c r="G460" s="82"/>
      <c r="H460" s="97"/>
      <c r="I460" s="97"/>
      <c r="J460" s="82"/>
      <c r="K460" s="82"/>
      <c r="L460" s="82"/>
      <c r="M460" s="82"/>
      <c r="N460" s="82"/>
      <c r="O460" s="82"/>
      <c r="P460" s="82"/>
      <c r="Q460" s="82"/>
      <c r="R460" s="82"/>
      <c r="S460" s="82"/>
      <c r="T460" s="82"/>
      <c r="U460" s="82"/>
      <c r="V460" s="82"/>
      <c r="W460" s="82"/>
      <c r="X460" s="82"/>
      <c r="Y460" s="82"/>
      <c r="Z460" s="82"/>
      <c r="AA460" s="82"/>
      <c r="AB460" s="82"/>
      <c r="AC460" s="82"/>
    </row>
    <row r="461" spans="1:29" ht="12.75" customHeight="1" x14ac:dyDescent="0.3">
      <c r="A461" s="82"/>
      <c r="B461" s="82"/>
      <c r="C461" s="94"/>
      <c r="D461" s="94"/>
      <c r="E461" s="82"/>
      <c r="F461" s="82"/>
      <c r="G461" s="82"/>
      <c r="H461" s="97"/>
      <c r="I461" s="97"/>
      <c r="J461" s="82"/>
      <c r="K461" s="82"/>
      <c r="L461" s="82"/>
      <c r="M461" s="82"/>
      <c r="N461" s="82"/>
      <c r="O461" s="82"/>
      <c r="P461" s="82"/>
      <c r="Q461" s="82"/>
      <c r="R461" s="82"/>
      <c r="S461" s="82"/>
      <c r="T461" s="82"/>
      <c r="U461" s="82"/>
      <c r="V461" s="82"/>
      <c r="W461" s="82"/>
      <c r="X461" s="82"/>
      <c r="Y461" s="82"/>
      <c r="Z461" s="82"/>
      <c r="AA461" s="82"/>
      <c r="AB461" s="82"/>
      <c r="AC461" s="82"/>
    </row>
    <row r="462" spans="1:29" ht="12.75" customHeight="1" x14ac:dyDescent="0.3">
      <c r="A462" s="82"/>
      <c r="B462" s="82"/>
      <c r="C462" s="94"/>
      <c r="D462" s="94"/>
      <c r="E462" s="82"/>
      <c r="F462" s="82"/>
      <c r="G462" s="82"/>
      <c r="H462" s="97"/>
      <c r="I462" s="97"/>
      <c r="J462" s="82"/>
      <c r="K462" s="82"/>
      <c r="L462" s="82"/>
      <c r="M462" s="82"/>
      <c r="N462" s="82"/>
      <c r="O462" s="82"/>
      <c r="P462" s="82"/>
      <c r="Q462" s="82"/>
      <c r="R462" s="82"/>
      <c r="S462" s="82"/>
      <c r="T462" s="82"/>
      <c r="U462" s="82"/>
      <c r="V462" s="82"/>
      <c r="W462" s="82"/>
      <c r="X462" s="82"/>
      <c r="Y462" s="82"/>
      <c r="Z462" s="82"/>
      <c r="AA462" s="82"/>
      <c r="AB462" s="82"/>
      <c r="AC462" s="82"/>
    </row>
    <row r="463" spans="1:29" ht="12.75" customHeight="1" x14ac:dyDescent="0.3">
      <c r="A463" s="82"/>
      <c r="B463" s="82"/>
      <c r="C463" s="94"/>
      <c r="D463" s="94"/>
      <c r="E463" s="82"/>
      <c r="F463" s="82"/>
      <c r="G463" s="82"/>
      <c r="H463" s="97"/>
      <c r="I463" s="97"/>
      <c r="J463" s="82"/>
      <c r="K463" s="82"/>
      <c r="L463" s="82"/>
      <c r="M463" s="82"/>
      <c r="N463" s="82"/>
      <c r="O463" s="82"/>
      <c r="P463" s="82"/>
      <c r="Q463" s="82"/>
      <c r="R463" s="82"/>
      <c r="S463" s="82"/>
      <c r="T463" s="82"/>
      <c r="U463" s="82"/>
      <c r="V463" s="82"/>
      <c r="W463" s="82"/>
      <c r="X463" s="82"/>
      <c r="Y463" s="82"/>
      <c r="Z463" s="82"/>
      <c r="AA463" s="82"/>
      <c r="AB463" s="82"/>
      <c r="AC463" s="82"/>
    </row>
    <row r="464" spans="1:29" ht="12.75" customHeight="1" x14ac:dyDescent="0.3">
      <c r="A464" s="82"/>
      <c r="B464" s="82"/>
      <c r="C464" s="94"/>
      <c r="D464" s="94"/>
      <c r="E464" s="82"/>
      <c r="F464" s="82"/>
      <c r="G464" s="82"/>
      <c r="H464" s="97"/>
      <c r="I464" s="97"/>
      <c r="J464" s="82"/>
      <c r="K464" s="82"/>
      <c r="L464" s="82"/>
      <c r="M464" s="82"/>
      <c r="N464" s="82"/>
      <c r="O464" s="82"/>
      <c r="P464" s="82"/>
      <c r="Q464" s="82"/>
      <c r="R464" s="82"/>
      <c r="S464" s="82"/>
      <c r="T464" s="82"/>
      <c r="U464" s="82"/>
      <c r="V464" s="82"/>
      <c r="W464" s="82"/>
      <c r="X464" s="82"/>
      <c r="Y464" s="82"/>
      <c r="Z464" s="82"/>
      <c r="AA464" s="82"/>
      <c r="AB464" s="82"/>
      <c r="AC464" s="82"/>
    </row>
    <row r="465" spans="1:29" ht="12.75" customHeight="1" x14ac:dyDescent="0.3">
      <c r="A465" s="82"/>
      <c r="B465" s="82"/>
      <c r="C465" s="94"/>
      <c r="D465" s="94"/>
      <c r="E465" s="82"/>
      <c r="F465" s="82"/>
      <c r="G465" s="82"/>
      <c r="H465" s="97"/>
      <c r="I465" s="97"/>
      <c r="J465" s="82"/>
      <c r="K465" s="82"/>
      <c r="L465" s="82"/>
      <c r="M465" s="82"/>
      <c r="N465" s="82"/>
      <c r="O465" s="82"/>
      <c r="P465" s="82"/>
      <c r="Q465" s="82"/>
      <c r="R465" s="82"/>
      <c r="S465" s="82"/>
      <c r="T465" s="82"/>
      <c r="U465" s="82"/>
      <c r="V465" s="82"/>
      <c r="W465" s="82"/>
      <c r="X465" s="82"/>
      <c r="Y465" s="82"/>
      <c r="Z465" s="82"/>
      <c r="AA465" s="82"/>
      <c r="AB465" s="82"/>
      <c r="AC465" s="82"/>
    </row>
    <row r="466" spans="1:29" ht="12.75" customHeight="1" x14ac:dyDescent="0.3">
      <c r="A466" s="82"/>
      <c r="B466" s="82"/>
      <c r="C466" s="94"/>
      <c r="D466" s="94"/>
      <c r="E466" s="82"/>
      <c r="F466" s="82"/>
      <c r="G466" s="82"/>
      <c r="H466" s="97"/>
      <c r="I466" s="97"/>
      <c r="J466" s="82"/>
      <c r="K466" s="82"/>
      <c r="L466" s="82"/>
      <c r="M466" s="82"/>
      <c r="N466" s="82"/>
      <c r="O466" s="82"/>
      <c r="P466" s="82"/>
      <c r="Q466" s="82"/>
      <c r="R466" s="82"/>
      <c r="S466" s="82"/>
      <c r="T466" s="82"/>
      <c r="U466" s="82"/>
      <c r="V466" s="82"/>
      <c r="W466" s="82"/>
      <c r="X466" s="82"/>
      <c r="Y466" s="82"/>
      <c r="Z466" s="82"/>
      <c r="AA466" s="82"/>
      <c r="AB466" s="82"/>
      <c r="AC466" s="82"/>
    </row>
    <row r="467" spans="1:29" ht="12.75" customHeight="1" x14ac:dyDescent="0.3">
      <c r="A467" s="82"/>
      <c r="B467" s="82"/>
      <c r="C467" s="94"/>
      <c r="D467" s="94"/>
      <c r="E467" s="82"/>
      <c r="F467" s="82"/>
      <c r="G467" s="82"/>
      <c r="H467" s="97"/>
      <c r="I467" s="97"/>
      <c r="J467" s="82"/>
      <c r="K467" s="82"/>
      <c r="L467" s="82"/>
      <c r="M467" s="82"/>
      <c r="N467" s="82"/>
      <c r="O467" s="82"/>
      <c r="P467" s="82"/>
      <c r="Q467" s="82"/>
      <c r="R467" s="82"/>
      <c r="S467" s="82"/>
      <c r="T467" s="82"/>
      <c r="U467" s="82"/>
      <c r="V467" s="82"/>
      <c r="W467" s="82"/>
      <c r="X467" s="82"/>
      <c r="Y467" s="82"/>
      <c r="Z467" s="82"/>
      <c r="AA467" s="82"/>
      <c r="AB467" s="82"/>
      <c r="AC467" s="82"/>
    </row>
    <row r="468" spans="1:29" ht="12.75" customHeight="1" x14ac:dyDescent="0.3">
      <c r="A468" s="82"/>
      <c r="B468" s="82"/>
      <c r="C468" s="94"/>
      <c r="D468" s="94"/>
      <c r="E468" s="82"/>
      <c r="F468" s="82"/>
      <c r="G468" s="82"/>
      <c r="H468" s="97"/>
      <c r="I468" s="97"/>
      <c r="J468" s="82"/>
      <c r="K468" s="82"/>
      <c r="L468" s="82"/>
      <c r="M468" s="82"/>
      <c r="N468" s="82"/>
      <c r="O468" s="82"/>
      <c r="P468" s="82"/>
      <c r="Q468" s="82"/>
      <c r="R468" s="82"/>
      <c r="S468" s="82"/>
      <c r="T468" s="82"/>
      <c r="U468" s="82"/>
      <c r="V468" s="82"/>
      <c r="W468" s="82"/>
      <c r="X468" s="82"/>
      <c r="Y468" s="82"/>
      <c r="Z468" s="82"/>
      <c r="AA468" s="82"/>
      <c r="AB468" s="82"/>
      <c r="AC468" s="82"/>
    </row>
    <row r="469" spans="1:29" ht="12.75" customHeight="1" x14ac:dyDescent="0.3">
      <c r="A469" s="82"/>
      <c r="B469" s="82"/>
      <c r="C469" s="94"/>
      <c r="D469" s="94"/>
      <c r="E469" s="82"/>
      <c r="F469" s="82"/>
      <c r="G469" s="82"/>
      <c r="H469" s="97"/>
      <c r="I469" s="97"/>
      <c r="J469" s="82"/>
      <c r="K469" s="82"/>
      <c r="L469" s="82"/>
      <c r="M469" s="82"/>
      <c r="N469" s="82"/>
      <c r="O469" s="82"/>
      <c r="P469" s="82"/>
      <c r="Q469" s="82"/>
      <c r="R469" s="82"/>
      <c r="S469" s="82"/>
      <c r="T469" s="82"/>
      <c r="U469" s="82"/>
      <c r="V469" s="82"/>
      <c r="W469" s="82"/>
      <c r="X469" s="82"/>
      <c r="Y469" s="82"/>
      <c r="Z469" s="82"/>
      <c r="AA469" s="82"/>
      <c r="AB469" s="82"/>
      <c r="AC469" s="82"/>
    </row>
    <row r="470" spans="1:29" ht="12.75" customHeight="1" x14ac:dyDescent="0.3">
      <c r="A470" s="82"/>
      <c r="B470" s="82"/>
      <c r="C470" s="94"/>
      <c r="D470" s="94"/>
      <c r="E470" s="82"/>
      <c r="F470" s="82"/>
      <c r="G470" s="82"/>
      <c r="H470" s="97"/>
      <c r="I470" s="97"/>
      <c r="J470" s="82"/>
      <c r="K470" s="82"/>
      <c r="L470" s="82"/>
      <c r="M470" s="82"/>
      <c r="N470" s="82"/>
      <c r="O470" s="82"/>
      <c r="P470" s="82"/>
      <c r="Q470" s="82"/>
      <c r="R470" s="82"/>
      <c r="S470" s="82"/>
      <c r="T470" s="82"/>
      <c r="U470" s="82"/>
      <c r="V470" s="82"/>
      <c r="W470" s="82"/>
      <c r="X470" s="82"/>
      <c r="Y470" s="82"/>
      <c r="Z470" s="82"/>
      <c r="AA470" s="82"/>
      <c r="AB470" s="82"/>
      <c r="AC470" s="82"/>
    </row>
    <row r="471" spans="1:29" ht="12.75" customHeight="1" x14ac:dyDescent="0.3">
      <c r="A471" s="82"/>
      <c r="B471" s="82"/>
      <c r="C471" s="94"/>
      <c r="D471" s="94"/>
      <c r="E471" s="82"/>
      <c r="F471" s="82"/>
      <c r="G471" s="82"/>
      <c r="H471" s="97"/>
      <c r="I471" s="97"/>
      <c r="J471" s="82"/>
      <c r="K471" s="82"/>
      <c r="L471" s="82"/>
      <c r="M471" s="82"/>
      <c r="N471" s="82"/>
      <c r="O471" s="82"/>
      <c r="P471" s="82"/>
      <c r="Q471" s="82"/>
      <c r="R471" s="82"/>
      <c r="S471" s="82"/>
      <c r="T471" s="82"/>
      <c r="U471" s="82"/>
      <c r="V471" s="82"/>
      <c r="W471" s="82"/>
      <c r="X471" s="82"/>
      <c r="Y471" s="82"/>
      <c r="Z471" s="82"/>
      <c r="AA471" s="82"/>
      <c r="AB471" s="82"/>
      <c r="AC471" s="82"/>
    </row>
    <row r="472" spans="1:29" ht="12.75" customHeight="1" x14ac:dyDescent="0.3">
      <c r="A472" s="82"/>
      <c r="B472" s="82"/>
      <c r="C472" s="94"/>
      <c r="D472" s="94"/>
      <c r="E472" s="82"/>
      <c r="F472" s="82"/>
      <c r="G472" s="82"/>
      <c r="H472" s="97"/>
      <c r="I472" s="97"/>
      <c r="J472" s="82"/>
      <c r="K472" s="82"/>
      <c r="L472" s="82"/>
      <c r="M472" s="82"/>
      <c r="N472" s="82"/>
      <c r="O472" s="82"/>
      <c r="P472" s="82"/>
      <c r="Q472" s="82"/>
      <c r="R472" s="82"/>
      <c r="S472" s="82"/>
      <c r="T472" s="82"/>
      <c r="U472" s="82"/>
      <c r="V472" s="82"/>
      <c r="W472" s="82"/>
      <c r="X472" s="82"/>
      <c r="Y472" s="82"/>
      <c r="Z472" s="82"/>
      <c r="AA472" s="82"/>
      <c r="AB472" s="82"/>
      <c r="AC472" s="82"/>
    </row>
    <row r="473" spans="1:29" ht="12.75" customHeight="1" x14ac:dyDescent="0.3">
      <c r="A473" s="82"/>
      <c r="B473" s="82"/>
      <c r="C473" s="94"/>
      <c r="D473" s="94"/>
      <c r="E473" s="82"/>
      <c r="F473" s="82"/>
      <c r="G473" s="82"/>
      <c r="H473" s="97"/>
      <c r="I473" s="97"/>
      <c r="J473" s="82"/>
      <c r="K473" s="82"/>
      <c r="L473" s="82"/>
      <c r="M473" s="82"/>
      <c r="N473" s="82"/>
      <c r="O473" s="82"/>
      <c r="P473" s="82"/>
      <c r="Q473" s="82"/>
      <c r="R473" s="82"/>
      <c r="S473" s="82"/>
      <c r="T473" s="82"/>
      <c r="U473" s="82"/>
      <c r="V473" s="82"/>
      <c r="W473" s="82"/>
      <c r="X473" s="82"/>
      <c r="Y473" s="82"/>
      <c r="Z473" s="82"/>
      <c r="AA473" s="82"/>
      <c r="AB473" s="82"/>
      <c r="AC473" s="82"/>
    </row>
    <row r="474" spans="1:29" ht="12.75" customHeight="1" x14ac:dyDescent="0.3">
      <c r="A474" s="82"/>
      <c r="B474" s="82"/>
      <c r="C474" s="94"/>
      <c r="D474" s="94"/>
      <c r="E474" s="82"/>
      <c r="F474" s="82"/>
      <c r="G474" s="82"/>
      <c r="H474" s="97"/>
      <c r="I474" s="97"/>
      <c r="J474" s="82"/>
      <c r="K474" s="82"/>
      <c r="L474" s="82"/>
      <c r="M474" s="82"/>
      <c r="N474" s="82"/>
      <c r="O474" s="82"/>
      <c r="P474" s="82"/>
      <c r="Q474" s="82"/>
      <c r="R474" s="82"/>
      <c r="S474" s="82"/>
      <c r="T474" s="82"/>
      <c r="U474" s="82"/>
      <c r="V474" s="82"/>
      <c r="W474" s="82"/>
      <c r="X474" s="82"/>
      <c r="Y474" s="82"/>
      <c r="Z474" s="82"/>
      <c r="AA474" s="82"/>
      <c r="AB474" s="82"/>
      <c r="AC474" s="82"/>
    </row>
    <row r="475" spans="1:29" ht="12.75" customHeight="1" x14ac:dyDescent="0.3">
      <c r="A475" s="82"/>
      <c r="B475" s="82"/>
      <c r="C475" s="94"/>
      <c r="D475" s="94"/>
      <c r="E475" s="82"/>
      <c r="F475" s="82"/>
      <c r="G475" s="82"/>
      <c r="H475" s="97"/>
      <c r="I475" s="97"/>
      <c r="J475" s="82"/>
      <c r="K475" s="82"/>
      <c r="L475" s="82"/>
      <c r="M475" s="82"/>
      <c r="N475" s="82"/>
      <c r="O475" s="82"/>
      <c r="P475" s="82"/>
      <c r="Q475" s="82"/>
      <c r="R475" s="82"/>
      <c r="S475" s="82"/>
      <c r="T475" s="82"/>
      <c r="U475" s="82"/>
      <c r="V475" s="82"/>
      <c r="W475" s="82"/>
      <c r="X475" s="82"/>
      <c r="Y475" s="82"/>
      <c r="Z475" s="82"/>
      <c r="AA475" s="82"/>
      <c r="AB475" s="82"/>
      <c r="AC475" s="82"/>
    </row>
    <row r="476" spans="1:29" ht="12.75" customHeight="1" x14ac:dyDescent="0.3">
      <c r="A476" s="82"/>
      <c r="B476" s="82"/>
      <c r="C476" s="94"/>
      <c r="D476" s="94"/>
      <c r="E476" s="82"/>
      <c r="F476" s="82"/>
      <c r="G476" s="82"/>
      <c r="H476" s="97"/>
      <c r="I476" s="97"/>
      <c r="J476" s="82"/>
      <c r="K476" s="82"/>
      <c r="L476" s="82"/>
      <c r="M476" s="82"/>
      <c r="N476" s="82"/>
      <c r="O476" s="82"/>
      <c r="P476" s="82"/>
      <c r="Q476" s="82"/>
      <c r="R476" s="82"/>
      <c r="S476" s="82"/>
      <c r="T476" s="82"/>
      <c r="U476" s="82"/>
      <c r="V476" s="82"/>
      <c r="W476" s="82"/>
      <c r="X476" s="82"/>
      <c r="Y476" s="82"/>
      <c r="Z476" s="82"/>
      <c r="AA476" s="82"/>
      <c r="AB476" s="82"/>
      <c r="AC476" s="82"/>
    </row>
    <row r="477" spans="1:29" ht="12.75" customHeight="1" x14ac:dyDescent="0.3">
      <c r="A477" s="82"/>
      <c r="B477" s="82"/>
      <c r="C477" s="94"/>
      <c r="D477" s="94"/>
      <c r="E477" s="82"/>
      <c r="F477" s="82"/>
      <c r="G477" s="82"/>
      <c r="H477" s="97"/>
      <c r="I477" s="97"/>
      <c r="J477" s="82"/>
      <c r="K477" s="82"/>
      <c r="L477" s="82"/>
      <c r="M477" s="82"/>
      <c r="N477" s="82"/>
      <c r="O477" s="82"/>
      <c r="P477" s="82"/>
      <c r="Q477" s="82"/>
      <c r="R477" s="82"/>
      <c r="S477" s="82"/>
      <c r="T477" s="82"/>
      <c r="U477" s="82"/>
      <c r="V477" s="82"/>
      <c r="W477" s="82"/>
      <c r="X477" s="82"/>
      <c r="Y477" s="82"/>
      <c r="Z477" s="82"/>
      <c r="AA477" s="82"/>
      <c r="AB477" s="82"/>
      <c r="AC477" s="82"/>
    </row>
    <row r="478" spans="1:29" ht="12.75" customHeight="1" x14ac:dyDescent="0.3">
      <c r="A478" s="82"/>
      <c r="B478" s="82"/>
      <c r="C478" s="94"/>
      <c r="D478" s="94"/>
      <c r="E478" s="82"/>
      <c r="F478" s="82"/>
      <c r="G478" s="82"/>
      <c r="H478" s="97"/>
      <c r="I478" s="97"/>
      <c r="J478" s="82"/>
      <c r="K478" s="82"/>
      <c r="L478" s="82"/>
      <c r="M478" s="82"/>
      <c r="N478" s="82"/>
      <c r="O478" s="82"/>
      <c r="P478" s="82"/>
      <c r="Q478" s="82"/>
      <c r="R478" s="82"/>
      <c r="S478" s="82"/>
      <c r="T478" s="82"/>
      <c r="U478" s="82"/>
      <c r="V478" s="82"/>
      <c r="W478" s="82"/>
      <c r="X478" s="82"/>
      <c r="Y478" s="82"/>
      <c r="Z478" s="82"/>
      <c r="AA478" s="82"/>
      <c r="AB478" s="82"/>
      <c r="AC478" s="82"/>
    </row>
    <row r="479" spans="1:29" ht="12.75" customHeight="1" x14ac:dyDescent="0.3">
      <c r="A479" s="82"/>
      <c r="B479" s="82"/>
      <c r="C479" s="94"/>
      <c r="D479" s="94"/>
      <c r="E479" s="82"/>
      <c r="F479" s="82"/>
      <c r="G479" s="82"/>
      <c r="H479" s="97"/>
      <c r="I479" s="97"/>
      <c r="J479" s="82"/>
      <c r="K479" s="82"/>
      <c r="L479" s="82"/>
      <c r="M479" s="82"/>
      <c r="N479" s="82"/>
      <c r="O479" s="82"/>
      <c r="P479" s="82"/>
      <c r="Q479" s="82"/>
      <c r="R479" s="82"/>
      <c r="S479" s="82"/>
      <c r="T479" s="82"/>
      <c r="U479" s="82"/>
      <c r="V479" s="82"/>
      <c r="W479" s="82"/>
      <c r="X479" s="82"/>
      <c r="Y479" s="82"/>
      <c r="Z479" s="82"/>
      <c r="AA479" s="82"/>
      <c r="AB479" s="82"/>
      <c r="AC479" s="82"/>
    </row>
    <row r="480" spans="1:29" ht="12.75" customHeight="1" x14ac:dyDescent="0.3">
      <c r="A480" s="82"/>
      <c r="B480" s="82"/>
      <c r="C480" s="94"/>
      <c r="D480" s="94"/>
      <c r="E480" s="82"/>
      <c r="F480" s="82"/>
      <c r="G480" s="82"/>
      <c r="H480" s="97"/>
      <c r="I480" s="97"/>
      <c r="J480" s="82"/>
      <c r="K480" s="82"/>
      <c r="L480" s="82"/>
      <c r="M480" s="82"/>
      <c r="N480" s="82"/>
      <c r="O480" s="82"/>
      <c r="P480" s="82"/>
      <c r="Q480" s="82"/>
      <c r="R480" s="82"/>
      <c r="S480" s="82"/>
      <c r="T480" s="82"/>
      <c r="U480" s="82"/>
      <c r="V480" s="82"/>
      <c r="W480" s="82"/>
      <c r="X480" s="82"/>
      <c r="Y480" s="82"/>
      <c r="Z480" s="82"/>
      <c r="AA480" s="82"/>
      <c r="AB480" s="82"/>
      <c r="AC480" s="82"/>
    </row>
    <row r="481" spans="1:29" ht="12.75" customHeight="1" x14ac:dyDescent="0.3">
      <c r="A481" s="82"/>
      <c r="B481" s="82"/>
      <c r="C481" s="94"/>
      <c r="D481" s="94"/>
      <c r="E481" s="82"/>
      <c r="F481" s="82"/>
      <c r="G481" s="82"/>
      <c r="H481" s="97"/>
      <c r="I481" s="97"/>
      <c r="J481" s="82"/>
      <c r="K481" s="82"/>
      <c r="L481" s="82"/>
      <c r="M481" s="82"/>
      <c r="N481" s="82"/>
      <c r="O481" s="82"/>
      <c r="P481" s="82"/>
      <c r="Q481" s="82"/>
      <c r="R481" s="82"/>
      <c r="S481" s="82"/>
      <c r="T481" s="82"/>
      <c r="U481" s="82"/>
      <c r="V481" s="82"/>
      <c r="W481" s="82"/>
      <c r="X481" s="82"/>
      <c r="Y481" s="82"/>
      <c r="Z481" s="82"/>
      <c r="AA481" s="82"/>
      <c r="AB481" s="82"/>
      <c r="AC481" s="82"/>
    </row>
    <row r="482" spans="1:29" ht="12.75" customHeight="1" x14ac:dyDescent="0.3">
      <c r="A482" s="82"/>
      <c r="B482" s="82"/>
      <c r="C482" s="94"/>
      <c r="D482" s="94"/>
      <c r="E482" s="82"/>
      <c r="F482" s="82"/>
      <c r="G482" s="82"/>
      <c r="H482" s="97"/>
      <c r="I482" s="97"/>
      <c r="J482" s="82"/>
      <c r="K482" s="82"/>
      <c r="L482" s="82"/>
      <c r="M482" s="82"/>
      <c r="N482" s="82"/>
      <c r="O482" s="82"/>
      <c r="P482" s="82"/>
      <c r="Q482" s="82"/>
      <c r="R482" s="82"/>
      <c r="S482" s="82"/>
      <c r="T482" s="82"/>
      <c r="U482" s="82"/>
      <c r="V482" s="82"/>
      <c r="W482" s="82"/>
      <c r="X482" s="82"/>
      <c r="Y482" s="82"/>
      <c r="Z482" s="82"/>
      <c r="AA482" s="82"/>
      <c r="AB482" s="82"/>
      <c r="AC482" s="82"/>
    </row>
    <row r="483" spans="1:29" ht="12.75" customHeight="1" x14ac:dyDescent="0.3">
      <c r="A483" s="82"/>
      <c r="B483" s="82"/>
      <c r="C483" s="94"/>
      <c r="D483" s="94"/>
      <c r="E483" s="82"/>
      <c r="F483" s="82"/>
      <c r="G483" s="82"/>
      <c r="H483" s="97"/>
      <c r="I483" s="97"/>
      <c r="J483" s="82"/>
      <c r="K483" s="82"/>
      <c r="L483" s="82"/>
      <c r="M483" s="82"/>
      <c r="N483" s="82"/>
      <c r="O483" s="82"/>
      <c r="P483" s="82"/>
      <c r="Q483" s="82"/>
      <c r="R483" s="82"/>
      <c r="S483" s="82"/>
      <c r="T483" s="82"/>
      <c r="U483" s="82"/>
      <c r="V483" s="82"/>
      <c r="W483" s="82"/>
      <c r="X483" s="82"/>
      <c r="Y483" s="82"/>
      <c r="Z483" s="82"/>
      <c r="AA483" s="82"/>
      <c r="AB483" s="82"/>
      <c r="AC483" s="82"/>
    </row>
    <row r="484" spans="1:29" ht="12.75" customHeight="1" x14ac:dyDescent="0.3">
      <c r="A484" s="82"/>
      <c r="B484" s="82"/>
      <c r="C484" s="94"/>
      <c r="D484" s="94"/>
      <c r="E484" s="82"/>
      <c r="F484" s="82"/>
      <c r="G484" s="82"/>
      <c r="H484" s="97"/>
      <c r="I484" s="97"/>
      <c r="J484" s="82"/>
      <c r="K484" s="82"/>
      <c r="L484" s="82"/>
      <c r="M484" s="82"/>
      <c r="N484" s="82"/>
      <c r="O484" s="82"/>
      <c r="P484" s="82"/>
      <c r="Q484" s="82"/>
      <c r="R484" s="82"/>
      <c r="S484" s="82"/>
      <c r="T484" s="82"/>
      <c r="U484" s="82"/>
      <c r="V484" s="82"/>
      <c r="W484" s="82"/>
      <c r="X484" s="82"/>
      <c r="Y484" s="82"/>
      <c r="Z484" s="82"/>
      <c r="AA484" s="82"/>
      <c r="AB484" s="82"/>
      <c r="AC484" s="82"/>
    </row>
    <row r="485" spans="1:29" ht="12.75" customHeight="1" x14ac:dyDescent="0.3">
      <c r="A485" s="82"/>
      <c r="B485" s="82"/>
      <c r="C485" s="94"/>
      <c r="D485" s="94"/>
      <c r="E485" s="82"/>
      <c r="F485" s="82"/>
      <c r="G485" s="82"/>
      <c r="H485" s="97"/>
      <c r="I485" s="97"/>
      <c r="J485" s="82"/>
      <c r="K485" s="82"/>
      <c r="L485" s="82"/>
      <c r="M485" s="82"/>
      <c r="N485" s="82"/>
      <c r="O485" s="82"/>
      <c r="P485" s="82"/>
      <c r="Q485" s="82"/>
      <c r="R485" s="82"/>
      <c r="S485" s="82"/>
      <c r="T485" s="82"/>
      <c r="U485" s="82"/>
      <c r="V485" s="82"/>
      <c r="W485" s="82"/>
      <c r="X485" s="82"/>
      <c r="Y485" s="82"/>
      <c r="Z485" s="82"/>
      <c r="AA485" s="82"/>
      <c r="AB485" s="82"/>
      <c r="AC485" s="82"/>
    </row>
    <row r="486" spans="1:29" ht="12.75" customHeight="1" x14ac:dyDescent="0.3">
      <c r="A486" s="82"/>
      <c r="B486" s="82"/>
      <c r="C486" s="94"/>
      <c r="D486" s="94"/>
      <c r="E486" s="82"/>
      <c r="F486" s="82"/>
      <c r="G486" s="82"/>
      <c r="H486" s="97"/>
      <c r="I486" s="97"/>
      <c r="J486" s="82"/>
      <c r="K486" s="82"/>
      <c r="L486" s="82"/>
      <c r="M486" s="82"/>
      <c r="N486" s="82"/>
      <c r="O486" s="82"/>
      <c r="P486" s="82"/>
      <c r="Q486" s="82"/>
      <c r="R486" s="82"/>
      <c r="S486" s="82"/>
      <c r="T486" s="82"/>
      <c r="U486" s="82"/>
      <c r="V486" s="82"/>
      <c r="W486" s="82"/>
      <c r="X486" s="82"/>
      <c r="Y486" s="82"/>
      <c r="Z486" s="82"/>
      <c r="AA486" s="82"/>
      <c r="AB486" s="82"/>
      <c r="AC486" s="82"/>
    </row>
    <row r="487" spans="1:29" ht="12.75" customHeight="1" x14ac:dyDescent="0.3">
      <c r="A487" s="82"/>
      <c r="B487" s="82"/>
      <c r="C487" s="94"/>
      <c r="D487" s="94"/>
      <c r="E487" s="82"/>
      <c r="F487" s="82"/>
      <c r="G487" s="82"/>
      <c r="H487" s="97"/>
      <c r="I487" s="97"/>
      <c r="J487" s="82"/>
      <c r="K487" s="82"/>
      <c r="L487" s="82"/>
      <c r="M487" s="82"/>
      <c r="N487" s="82"/>
      <c r="O487" s="82"/>
      <c r="P487" s="82"/>
      <c r="Q487" s="82"/>
      <c r="R487" s="82"/>
      <c r="S487" s="82"/>
      <c r="T487" s="82"/>
      <c r="U487" s="82"/>
      <c r="V487" s="82"/>
      <c r="W487" s="82"/>
      <c r="X487" s="82"/>
      <c r="Y487" s="82"/>
      <c r="Z487" s="82"/>
      <c r="AA487" s="82"/>
      <c r="AB487" s="82"/>
      <c r="AC487" s="82"/>
    </row>
    <row r="488" spans="1:29" ht="12.75" customHeight="1" x14ac:dyDescent="0.3">
      <c r="A488" s="82"/>
      <c r="B488" s="82"/>
      <c r="C488" s="94"/>
      <c r="D488" s="94"/>
      <c r="E488" s="82"/>
      <c r="F488" s="82"/>
      <c r="G488" s="82"/>
      <c r="H488" s="97"/>
      <c r="I488" s="97"/>
      <c r="J488" s="82"/>
      <c r="K488" s="82"/>
      <c r="L488" s="82"/>
      <c r="M488" s="82"/>
      <c r="N488" s="82"/>
      <c r="O488" s="82"/>
      <c r="P488" s="82"/>
      <c r="Q488" s="82"/>
      <c r="R488" s="82"/>
      <c r="S488" s="82"/>
      <c r="T488" s="82"/>
      <c r="U488" s="82"/>
      <c r="V488" s="82"/>
      <c r="W488" s="82"/>
      <c r="X488" s="82"/>
      <c r="Y488" s="82"/>
      <c r="Z488" s="82"/>
      <c r="AA488" s="82"/>
      <c r="AB488" s="82"/>
      <c r="AC488" s="82"/>
    </row>
    <row r="489" spans="1:29" ht="12.75" customHeight="1" x14ac:dyDescent="0.3">
      <c r="A489" s="82"/>
      <c r="B489" s="82"/>
      <c r="C489" s="94"/>
      <c r="D489" s="94"/>
      <c r="E489" s="82"/>
      <c r="F489" s="82"/>
      <c r="G489" s="82"/>
      <c r="H489" s="97"/>
      <c r="I489" s="97"/>
      <c r="J489" s="82"/>
      <c r="K489" s="82"/>
      <c r="L489" s="82"/>
      <c r="M489" s="82"/>
      <c r="N489" s="82"/>
      <c r="O489" s="82"/>
      <c r="P489" s="82"/>
      <c r="Q489" s="82"/>
      <c r="R489" s="82"/>
      <c r="S489" s="82"/>
      <c r="T489" s="82"/>
      <c r="U489" s="82"/>
      <c r="V489" s="82"/>
      <c r="W489" s="82"/>
      <c r="X489" s="82"/>
      <c r="Y489" s="82"/>
      <c r="Z489" s="82"/>
      <c r="AA489" s="82"/>
      <c r="AB489" s="82"/>
      <c r="AC489" s="82"/>
    </row>
    <row r="490" spans="1:29" ht="12.75" customHeight="1" x14ac:dyDescent="0.3">
      <c r="A490" s="82"/>
      <c r="B490" s="82"/>
      <c r="C490" s="94"/>
      <c r="D490" s="94"/>
      <c r="E490" s="82"/>
      <c r="F490" s="82"/>
      <c r="G490" s="82"/>
      <c r="H490" s="97"/>
      <c r="I490" s="97"/>
      <c r="J490" s="82"/>
      <c r="K490" s="82"/>
      <c r="L490" s="82"/>
      <c r="M490" s="82"/>
      <c r="N490" s="82"/>
      <c r="O490" s="82"/>
      <c r="P490" s="82"/>
      <c r="Q490" s="82"/>
      <c r="R490" s="82"/>
      <c r="S490" s="82"/>
      <c r="T490" s="82"/>
      <c r="U490" s="82"/>
      <c r="V490" s="82"/>
      <c r="W490" s="82"/>
      <c r="X490" s="82"/>
      <c r="Y490" s="82"/>
      <c r="Z490" s="82"/>
      <c r="AA490" s="82"/>
      <c r="AB490" s="82"/>
      <c r="AC490" s="82"/>
    </row>
    <row r="491" spans="1:29" ht="12.75" customHeight="1" x14ac:dyDescent="0.3">
      <c r="A491" s="82"/>
      <c r="B491" s="82"/>
      <c r="C491" s="94"/>
      <c r="D491" s="94"/>
      <c r="E491" s="82"/>
      <c r="F491" s="82"/>
      <c r="G491" s="82"/>
      <c r="H491" s="97"/>
      <c r="I491" s="97"/>
      <c r="J491" s="82"/>
      <c r="K491" s="82"/>
      <c r="L491" s="82"/>
      <c r="M491" s="82"/>
      <c r="N491" s="82"/>
      <c r="O491" s="82"/>
      <c r="P491" s="82"/>
      <c r="Q491" s="82"/>
      <c r="R491" s="82"/>
      <c r="S491" s="82"/>
      <c r="T491" s="82"/>
      <c r="U491" s="82"/>
      <c r="V491" s="82"/>
      <c r="W491" s="82"/>
      <c r="X491" s="82"/>
      <c r="Y491" s="82"/>
      <c r="Z491" s="82"/>
      <c r="AA491" s="82"/>
      <c r="AB491" s="82"/>
      <c r="AC491" s="82"/>
    </row>
    <row r="492" spans="1:29" ht="12.75" customHeight="1" x14ac:dyDescent="0.3">
      <c r="A492" s="82"/>
      <c r="B492" s="82"/>
      <c r="C492" s="94"/>
      <c r="D492" s="94"/>
      <c r="E492" s="82"/>
      <c r="F492" s="82"/>
      <c r="G492" s="82"/>
      <c r="H492" s="97"/>
      <c r="I492" s="97"/>
      <c r="J492" s="82"/>
      <c r="K492" s="82"/>
      <c r="L492" s="82"/>
      <c r="M492" s="82"/>
      <c r="N492" s="82"/>
      <c r="O492" s="82"/>
      <c r="P492" s="82"/>
      <c r="Q492" s="82"/>
      <c r="R492" s="82"/>
      <c r="S492" s="82"/>
      <c r="T492" s="82"/>
      <c r="U492" s="82"/>
      <c r="V492" s="82"/>
      <c r="W492" s="82"/>
      <c r="X492" s="82"/>
      <c r="Y492" s="82"/>
      <c r="Z492" s="82"/>
      <c r="AA492" s="82"/>
      <c r="AB492" s="82"/>
      <c r="AC492" s="82"/>
    </row>
    <row r="493" spans="1:29" ht="12.75" customHeight="1" x14ac:dyDescent="0.3">
      <c r="A493" s="82"/>
      <c r="B493" s="82"/>
      <c r="C493" s="94"/>
      <c r="D493" s="94"/>
      <c r="E493" s="82"/>
      <c r="F493" s="82"/>
      <c r="G493" s="82"/>
      <c r="H493" s="97"/>
      <c r="I493" s="97"/>
      <c r="J493" s="82"/>
      <c r="K493" s="82"/>
      <c r="L493" s="82"/>
      <c r="M493" s="82"/>
      <c r="N493" s="82"/>
      <c r="O493" s="82"/>
      <c r="P493" s="82"/>
      <c r="Q493" s="82"/>
      <c r="R493" s="82"/>
      <c r="S493" s="82"/>
      <c r="T493" s="82"/>
      <c r="U493" s="82"/>
      <c r="V493" s="82"/>
      <c r="W493" s="82"/>
      <c r="X493" s="82"/>
      <c r="Y493" s="82"/>
      <c r="Z493" s="82"/>
      <c r="AA493" s="82"/>
      <c r="AB493" s="82"/>
      <c r="AC493" s="82"/>
    </row>
    <row r="494" spans="1:29" ht="12.75" customHeight="1" x14ac:dyDescent="0.3">
      <c r="A494" s="82"/>
      <c r="B494" s="82"/>
      <c r="C494" s="94"/>
      <c r="D494" s="94"/>
      <c r="E494" s="82"/>
      <c r="F494" s="82"/>
      <c r="G494" s="82"/>
      <c r="H494" s="97"/>
      <c r="I494" s="97"/>
      <c r="J494" s="82"/>
      <c r="K494" s="82"/>
      <c r="L494" s="82"/>
      <c r="M494" s="82"/>
      <c r="N494" s="82"/>
      <c r="O494" s="82"/>
      <c r="P494" s="82"/>
      <c r="Q494" s="82"/>
      <c r="R494" s="82"/>
      <c r="S494" s="82"/>
      <c r="T494" s="82"/>
      <c r="U494" s="82"/>
      <c r="V494" s="82"/>
      <c r="W494" s="82"/>
      <c r="X494" s="82"/>
      <c r="Y494" s="82"/>
      <c r="Z494" s="82"/>
      <c r="AA494" s="82"/>
      <c r="AB494" s="82"/>
      <c r="AC494" s="82"/>
    </row>
    <row r="495" spans="1:29" ht="12.75" customHeight="1" x14ac:dyDescent="0.3">
      <c r="A495" s="82"/>
      <c r="B495" s="82"/>
      <c r="C495" s="94"/>
      <c r="D495" s="94"/>
      <c r="E495" s="82"/>
      <c r="F495" s="82"/>
      <c r="G495" s="82"/>
      <c r="H495" s="97"/>
      <c r="I495" s="97"/>
      <c r="J495" s="82"/>
      <c r="K495" s="82"/>
      <c r="L495" s="82"/>
      <c r="M495" s="82"/>
      <c r="N495" s="82"/>
      <c r="O495" s="82"/>
      <c r="P495" s="82"/>
      <c r="Q495" s="82"/>
      <c r="R495" s="82"/>
      <c r="S495" s="82"/>
      <c r="T495" s="82"/>
      <c r="U495" s="82"/>
      <c r="V495" s="82"/>
      <c r="W495" s="82"/>
      <c r="X495" s="82"/>
      <c r="Y495" s="82"/>
      <c r="Z495" s="82"/>
      <c r="AA495" s="82"/>
      <c r="AB495" s="82"/>
      <c r="AC495" s="82"/>
    </row>
    <row r="496" spans="1:29" ht="12.75" customHeight="1" x14ac:dyDescent="0.3">
      <c r="A496" s="82"/>
      <c r="B496" s="82"/>
      <c r="C496" s="94"/>
      <c r="D496" s="94"/>
      <c r="E496" s="82"/>
      <c r="F496" s="82"/>
      <c r="G496" s="82"/>
      <c r="H496" s="97"/>
      <c r="I496" s="97"/>
      <c r="J496" s="82"/>
      <c r="K496" s="82"/>
      <c r="L496" s="82"/>
      <c r="M496" s="82"/>
      <c r="N496" s="82"/>
      <c r="O496" s="82"/>
      <c r="P496" s="82"/>
      <c r="Q496" s="82"/>
      <c r="R496" s="82"/>
      <c r="S496" s="82"/>
      <c r="T496" s="82"/>
      <c r="U496" s="82"/>
      <c r="V496" s="82"/>
      <c r="W496" s="82"/>
      <c r="X496" s="82"/>
      <c r="Y496" s="82"/>
      <c r="Z496" s="82"/>
      <c r="AA496" s="82"/>
      <c r="AB496" s="82"/>
      <c r="AC496" s="82"/>
    </row>
    <row r="497" spans="1:29" ht="12.75" customHeight="1" x14ac:dyDescent="0.3">
      <c r="A497" s="82"/>
      <c r="B497" s="82"/>
      <c r="C497" s="94"/>
      <c r="D497" s="94"/>
      <c r="E497" s="82"/>
      <c r="F497" s="82"/>
      <c r="G497" s="82"/>
      <c r="H497" s="97"/>
      <c r="I497" s="97"/>
      <c r="J497" s="82"/>
      <c r="K497" s="82"/>
      <c r="L497" s="82"/>
      <c r="M497" s="82"/>
      <c r="N497" s="82"/>
      <c r="O497" s="82"/>
      <c r="P497" s="82"/>
      <c r="Q497" s="82"/>
      <c r="R497" s="82"/>
      <c r="S497" s="82"/>
      <c r="T497" s="82"/>
      <c r="U497" s="82"/>
      <c r="V497" s="82"/>
      <c r="W497" s="82"/>
      <c r="X497" s="82"/>
      <c r="Y497" s="82"/>
      <c r="Z497" s="82"/>
      <c r="AA497" s="82"/>
      <c r="AB497" s="82"/>
      <c r="AC497" s="82"/>
    </row>
    <row r="498" spans="1:29" ht="12.75" customHeight="1" x14ac:dyDescent="0.3">
      <c r="A498" s="82"/>
      <c r="B498" s="82"/>
      <c r="C498" s="94"/>
      <c r="D498" s="94"/>
      <c r="E498" s="82"/>
      <c r="F498" s="82"/>
      <c r="G498" s="82"/>
      <c r="H498" s="97"/>
      <c r="I498" s="97"/>
      <c r="J498" s="82"/>
      <c r="K498" s="82"/>
      <c r="L498" s="82"/>
      <c r="M498" s="82"/>
      <c r="N498" s="82"/>
      <c r="O498" s="82"/>
      <c r="P498" s="82"/>
      <c r="Q498" s="82"/>
      <c r="R498" s="82"/>
      <c r="S498" s="82"/>
      <c r="T498" s="82"/>
      <c r="U498" s="82"/>
      <c r="V498" s="82"/>
      <c r="W498" s="82"/>
      <c r="X498" s="82"/>
      <c r="Y498" s="82"/>
      <c r="Z498" s="82"/>
      <c r="AA498" s="82"/>
      <c r="AB498" s="82"/>
      <c r="AC498" s="82"/>
    </row>
    <row r="499" spans="1:29" ht="12.75" customHeight="1" x14ac:dyDescent="0.3">
      <c r="A499" s="82"/>
      <c r="B499" s="82"/>
      <c r="C499" s="94"/>
      <c r="D499" s="94"/>
      <c r="E499" s="82"/>
      <c r="F499" s="82"/>
      <c r="G499" s="82"/>
      <c r="H499" s="97"/>
      <c r="I499" s="97"/>
      <c r="J499" s="82"/>
      <c r="K499" s="82"/>
      <c r="L499" s="82"/>
      <c r="M499" s="82"/>
      <c r="N499" s="82"/>
      <c r="O499" s="82"/>
      <c r="P499" s="82"/>
      <c r="Q499" s="82"/>
      <c r="R499" s="82"/>
      <c r="S499" s="82"/>
      <c r="T499" s="82"/>
      <c r="U499" s="82"/>
      <c r="V499" s="82"/>
      <c r="W499" s="82"/>
      <c r="X499" s="82"/>
      <c r="Y499" s="82"/>
      <c r="Z499" s="82"/>
      <c r="AA499" s="82"/>
      <c r="AB499" s="82"/>
      <c r="AC499" s="82"/>
    </row>
    <row r="500" spans="1:29" ht="12.75" customHeight="1" x14ac:dyDescent="0.3">
      <c r="A500" s="82"/>
      <c r="B500" s="82"/>
      <c r="C500" s="94"/>
      <c r="D500" s="94"/>
      <c r="E500" s="82"/>
      <c r="F500" s="82"/>
      <c r="G500" s="82"/>
      <c r="H500" s="97"/>
      <c r="I500" s="97"/>
      <c r="J500" s="82"/>
      <c r="K500" s="82"/>
      <c r="L500" s="82"/>
      <c r="M500" s="82"/>
      <c r="N500" s="82"/>
      <c r="O500" s="82"/>
      <c r="P500" s="82"/>
      <c r="Q500" s="82"/>
      <c r="R500" s="82"/>
      <c r="S500" s="82"/>
      <c r="T500" s="82"/>
      <c r="U500" s="82"/>
      <c r="V500" s="82"/>
      <c r="W500" s="82"/>
      <c r="X500" s="82"/>
      <c r="Y500" s="82"/>
      <c r="Z500" s="82"/>
      <c r="AA500" s="82"/>
      <c r="AB500" s="82"/>
      <c r="AC500" s="82"/>
    </row>
    <row r="501" spans="1:29" ht="12.75" customHeight="1" x14ac:dyDescent="0.3">
      <c r="A501" s="82"/>
      <c r="B501" s="82"/>
      <c r="C501" s="94"/>
      <c r="D501" s="94"/>
      <c r="E501" s="82"/>
      <c r="F501" s="82"/>
      <c r="G501" s="82"/>
      <c r="H501" s="97"/>
      <c r="I501" s="97"/>
      <c r="J501" s="82"/>
      <c r="K501" s="82"/>
      <c r="L501" s="82"/>
      <c r="M501" s="82"/>
      <c r="N501" s="82"/>
      <c r="O501" s="82"/>
      <c r="P501" s="82"/>
      <c r="Q501" s="82"/>
      <c r="R501" s="82"/>
      <c r="S501" s="82"/>
      <c r="T501" s="82"/>
      <c r="U501" s="82"/>
      <c r="V501" s="82"/>
      <c r="W501" s="82"/>
      <c r="X501" s="82"/>
      <c r="Y501" s="82"/>
      <c r="Z501" s="82"/>
      <c r="AA501" s="82"/>
      <c r="AB501" s="82"/>
      <c r="AC501" s="82"/>
    </row>
    <row r="502" spans="1:29" ht="12.75" customHeight="1" x14ac:dyDescent="0.3">
      <c r="A502" s="82"/>
      <c r="B502" s="82"/>
      <c r="C502" s="94"/>
      <c r="D502" s="94"/>
      <c r="E502" s="82"/>
      <c r="F502" s="82"/>
      <c r="G502" s="82"/>
      <c r="H502" s="97"/>
      <c r="I502" s="97"/>
      <c r="J502" s="82"/>
      <c r="K502" s="82"/>
      <c r="L502" s="82"/>
      <c r="M502" s="82"/>
      <c r="N502" s="82"/>
      <c r="O502" s="82"/>
      <c r="P502" s="82"/>
      <c r="Q502" s="82"/>
      <c r="R502" s="82"/>
      <c r="S502" s="82"/>
      <c r="T502" s="82"/>
      <c r="U502" s="82"/>
      <c r="V502" s="82"/>
      <c r="W502" s="82"/>
      <c r="X502" s="82"/>
      <c r="Y502" s="82"/>
      <c r="Z502" s="82"/>
      <c r="AA502" s="82"/>
      <c r="AB502" s="82"/>
      <c r="AC502" s="82"/>
    </row>
    <row r="503" spans="1:29" ht="12.75" customHeight="1" x14ac:dyDescent="0.3">
      <c r="A503" s="82"/>
      <c r="B503" s="82"/>
      <c r="C503" s="94"/>
      <c r="D503" s="94"/>
      <c r="E503" s="82"/>
      <c r="F503" s="82"/>
      <c r="G503" s="82"/>
      <c r="H503" s="97"/>
      <c r="I503" s="97"/>
      <c r="J503" s="82"/>
      <c r="K503" s="82"/>
      <c r="L503" s="82"/>
      <c r="M503" s="82"/>
      <c r="N503" s="82"/>
      <c r="O503" s="82"/>
      <c r="P503" s="82"/>
      <c r="Q503" s="82"/>
      <c r="R503" s="82"/>
      <c r="S503" s="82"/>
      <c r="T503" s="82"/>
      <c r="U503" s="82"/>
      <c r="V503" s="82"/>
      <c r="W503" s="82"/>
      <c r="X503" s="82"/>
      <c r="Y503" s="82"/>
      <c r="Z503" s="82"/>
      <c r="AA503" s="82"/>
      <c r="AB503" s="82"/>
      <c r="AC503" s="82"/>
    </row>
    <row r="504" spans="1:29" ht="12.75" customHeight="1" x14ac:dyDescent="0.3">
      <c r="A504" s="82"/>
      <c r="B504" s="82"/>
      <c r="C504" s="94"/>
      <c r="D504" s="94"/>
      <c r="E504" s="82"/>
      <c r="F504" s="82"/>
      <c r="G504" s="82"/>
      <c r="H504" s="97"/>
      <c r="I504" s="97"/>
      <c r="J504" s="82"/>
      <c r="K504" s="82"/>
      <c r="L504" s="82"/>
      <c r="M504" s="82"/>
      <c r="N504" s="82"/>
      <c r="O504" s="82"/>
      <c r="P504" s="82"/>
      <c r="Q504" s="82"/>
      <c r="R504" s="82"/>
      <c r="S504" s="82"/>
      <c r="T504" s="82"/>
      <c r="U504" s="82"/>
      <c r="V504" s="82"/>
      <c r="W504" s="82"/>
      <c r="X504" s="82"/>
      <c r="Y504" s="82"/>
      <c r="Z504" s="82"/>
      <c r="AA504" s="82"/>
      <c r="AB504" s="82"/>
      <c r="AC504" s="82"/>
    </row>
    <row r="505" spans="1:29" ht="12.75" customHeight="1" x14ac:dyDescent="0.3">
      <c r="A505" s="82"/>
      <c r="B505" s="82"/>
      <c r="C505" s="94"/>
      <c r="D505" s="94"/>
      <c r="E505" s="82"/>
      <c r="F505" s="82"/>
      <c r="G505" s="82"/>
      <c r="H505" s="97"/>
      <c r="I505" s="97"/>
      <c r="J505" s="82"/>
      <c r="K505" s="82"/>
      <c r="L505" s="82"/>
      <c r="M505" s="82"/>
      <c r="N505" s="82"/>
      <c r="O505" s="82"/>
      <c r="P505" s="82"/>
      <c r="Q505" s="82"/>
      <c r="R505" s="82"/>
      <c r="S505" s="82"/>
      <c r="T505" s="82"/>
      <c r="U505" s="82"/>
      <c r="V505" s="82"/>
      <c r="W505" s="82"/>
      <c r="X505" s="82"/>
      <c r="Y505" s="82"/>
      <c r="Z505" s="82"/>
      <c r="AA505" s="82"/>
      <c r="AB505" s="82"/>
      <c r="AC505" s="82"/>
    </row>
    <row r="506" spans="1:29" ht="12.75" customHeight="1" x14ac:dyDescent="0.3">
      <c r="A506" s="82"/>
      <c r="B506" s="82"/>
      <c r="C506" s="94"/>
      <c r="D506" s="94"/>
      <c r="E506" s="82"/>
      <c r="F506" s="82"/>
      <c r="G506" s="82"/>
      <c r="H506" s="97"/>
      <c r="I506" s="97"/>
      <c r="J506" s="82"/>
      <c r="K506" s="82"/>
      <c r="L506" s="82"/>
      <c r="M506" s="82"/>
      <c r="N506" s="82"/>
      <c r="O506" s="82"/>
      <c r="P506" s="82"/>
      <c r="Q506" s="82"/>
      <c r="R506" s="82"/>
      <c r="S506" s="82"/>
      <c r="T506" s="82"/>
      <c r="U506" s="82"/>
      <c r="V506" s="82"/>
      <c r="W506" s="82"/>
      <c r="X506" s="82"/>
      <c r="Y506" s="82"/>
      <c r="Z506" s="82"/>
      <c r="AA506" s="82"/>
      <c r="AB506" s="82"/>
      <c r="AC506" s="82"/>
    </row>
    <row r="507" spans="1:29" ht="12.75" customHeight="1" x14ac:dyDescent="0.3">
      <c r="A507" s="82"/>
      <c r="B507" s="82"/>
      <c r="C507" s="94"/>
      <c r="D507" s="94"/>
      <c r="E507" s="82"/>
      <c r="F507" s="82"/>
      <c r="G507" s="82"/>
      <c r="H507" s="97"/>
      <c r="I507" s="97"/>
      <c r="J507" s="82"/>
      <c r="K507" s="82"/>
      <c r="L507" s="82"/>
      <c r="M507" s="82"/>
      <c r="N507" s="82"/>
      <c r="O507" s="82"/>
      <c r="P507" s="82"/>
      <c r="Q507" s="82"/>
      <c r="R507" s="82"/>
      <c r="S507" s="82"/>
      <c r="T507" s="82"/>
      <c r="U507" s="82"/>
      <c r="V507" s="82"/>
      <c r="W507" s="82"/>
      <c r="X507" s="82"/>
      <c r="Y507" s="82"/>
      <c r="Z507" s="82"/>
      <c r="AA507" s="82"/>
      <c r="AB507" s="82"/>
      <c r="AC507" s="82"/>
    </row>
    <row r="508" spans="1:29" ht="12.75" customHeight="1" x14ac:dyDescent="0.3">
      <c r="A508" s="82"/>
      <c r="B508" s="82"/>
      <c r="C508" s="94"/>
      <c r="D508" s="94"/>
      <c r="E508" s="82"/>
      <c r="F508" s="82"/>
      <c r="G508" s="82"/>
      <c r="H508" s="97"/>
      <c r="I508" s="97"/>
      <c r="J508" s="82"/>
      <c r="K508" s="82"/>
      <c r="L508" s="82"/>
      <c r="M508" s="82"/>
      <c r="N508" s="82"/>
      <c r="O508" s="82"/>
      <c r="P508" s="82"/>
      <c r="Q508" s="82"/>
      <c r="R508" s="82"/>
      <c r="S508" s="82"/>
      <c r="T508" s="82"/>
      <c r="U508" s="82"/>
      <c r="V508" s="82"/>
      <c r="W508" s="82"/>
      <c r="X508" s="82"/>
      <c r="Y508" s="82"/>
      <c r="Z508" s="82"/>
      <c r="AA508" s="82"/>
      <c r="AB508" s="82"/>
      <c r="AC508" s="82"/>
    </row>
    <row r="509" spans="1:29" ht="12.75" customHeight="1" x14ac:dyDescent="0.3">
      <c r="A509" s="82"/>
      <c r="B509" s="82"/>
      <c r="C509" s="94"/>
      <c r="D509" s="94"/>
      <c r="E509" s="82"/>
      <c r="F509" s="82"/>
      <c r="G509" s="82"/>
      <c r="H509" s="97"/>
      <c r="I509" s="97"/>
      <c r="J509" s="82"/>
      <c r="K509" s="82"/>
      <c r="L509" s="82"/>
      <c r="M509" s="82"/>
      <c r="N509" s="82"/>
      <c r="O509" s="82"/>
      <c r="P509" s="82"/>
      <c r="Q509" s="82"/>
      <c r="R509" s="82"/>
      <c r="S509" s="82"/>
      <c r="T509" s="82"/>
      <c r="U509" s="82"/>
      <c r="V509" s="82"/>
      <c r="W509" s="82"/>
      <c r="X509" s="82"/>
      <c r="Y509" s="82"/>
      <c r="Z509" s="82"/>
      <c r="AA509" s="82"/>
      <c r="AB509" s="82"/>
      <c r="AC509" s="82"/>
    </row>
    <row r="510" spans="1:29" ht="12.75" customHeight="1" x14ac:dyDescent="0.3">
      <c r="A510" s="82"/>
      <c r="B510" s="82"/>
      <c r="C510" s="94"/>
      <c r="D510" s="94"/>
      <c r="E510" s="82"/>
      <c r="F510" s="82"/>
      <c r="G510" s="82"/>
      <c r="H510" s="97"/>
      <c r="I510" s="97"/>
      <c r="J510" s="82"/>
      <c r="K510" s="82"/>
      <c r="L510" s="82"/>
      <c r="M510" s="82"/>
      <c r="N510" s="82"/>
      <c r="O510" s="82"/>
      <c r="P510" s="82"/>
      <c r="Q510" s="82"/>
      <c r="R510" s="82"/>
      <c r="S510" s="82"/>
      <c r="T510" s="82"/>
      <c r="U510" s="82"/>
      <c r="V510" s="82"/>
      <c r="W510" s="82"/>
      <c r="X510" s="82"/>
      <c r="Y510" s="82"/>
      <c r="Z510" s="82"/>
      <c r="AA510" s="82"/>
      <c r="AB510" s="82"/>
      <c r="AC510" s="82"/>
    </row>
    <row r="511" spans="1:29" ht="12.75" customHeight="1" x14ac:dyDescent="0.3">
      <c r="A511" s="82"/>
      <c r="B511" s="82"/>
      <c r="C511" s="94"/>
      <c r="D511" s="94"/>
      <c r="E511" s="82"/>
      <c r="F511" s="82"/>
      <c r="G511" s="82"/>
      <c r="H511" s="97"/>
      <c r="I511" s="97"/>
      <c r="J511" s="82"/>
      <c r="K511" s="82"/>
      <c r="L511" s="82"/>
      <c r="M511" s="82"/>
      <c r="N511" s="82"/>
      <c r="O511" s="82"/>
      <c r="P511" s="82"/>
      <c r="Q511" s="82"/>
      <c r="R511" s="82"/>
      <c r="S511" s="82"/>
      <c r="T511" s="82"/>
      <c r="U511" s="82"/>
      <c r="V511" s="82"/>
      <c r="W511" s="82"/>
      <c r="X511" s="82"/>
      <c r="Y511" s="82"/>
      <c r="Z511" s="82"/>
      <c r="AA511" s="82"/>
      <c r="AB511" s="82"/>
      <c r="AC511" s="82"/>
    </row>
    <row r="512" spans="1:29" ht="12.75" customHeight="1" x14ac:dyDescent="0.3">
      <c r="A512" s="82"/>
      <c r="B512" s="82"/>
      <c r="C512" s="94"/>
      <c r="D512" s="94"/>
      <c r="E512" s="82"/>
      <c r="F512" s="82"/>
      <c r="G512" s="82"/>
      <c r="H512" s="97"/>
      <c r="I512" s="97"/>
      <c r="J512" s="82"/>
      <c r="K512" s="82"/>
      <c r="L512" s="82"/>
      <c r="M512" s="82"/>
      <c r="N512" s="82"/>
      <c r="O512" s="82"/>
      <c r="P512" s="82"/>
      <c r="Q512" s="82"/>
      <c r="R512" s="82"/>
      <c r="S512" s="82"/>
      <c r="T512" s="82"/>
      <c r="U512" s="82"/>
      <c r="V512" s="82"/>
      <c r="W512" s="82"/>
      <c r="X512" s="82"/>
      <c r="Y512" s="82"/>
      <c r="Z512" s="82"/>
      <c r="AA512" s="82"/>
      <c r="AB512" s="82"/>
      <c r="AC512" s="82"/>
    </row>
    <row r="513" spans="1:29" ht="12.75" customHeight="1" x14ac:dyDescent="0.3">
      <c r="A513" s="82"/>
      <c r="B513" s="82"/>
      <c r="C513" s="94"/>
      <c r="D513" s="94"/>
      <c r="E513" s="82"/>
      <c r="F513" s="82"/>
      <c r="G513" s="82"/>
      <c r="H513" s="97"/>
      <c r="I513" s="97"/>
      <c r="J513" s="82"/>
      <c r="K513" s="82"/>
      <c r="L513" s="82"/>
      <c r="M513" s="82"/>
      <c r="N513" s="82"/>
      <c r="O513" s="82"/>
      <c r="P513" s="82"/>
      <c r="Q513" s="82"/>
      <c r="R513" s="82"/>
      <c r="S513" s="82"/>
      <c r="T513" s="82"/>
      <c r="U513" s="82"/>
      <c r="V513" s="82"/>
      <c r="W513" s="82"/>
      <c r="X513" s="82"/>
      <c r="Y513" s="82"/>
      <c r="Z513" s="82"/>
      <c r="AA513" s="82"/>
      <c r="AB513" s="82"/>
      <c r="AC513" s="82"/>
    </row>
    <row r="514" spans="1:29" ht="12.75" customHeight="1" x14ac:dyDescent="0.3">
      <c r="A514" s="82"/>
      <c r="B514" s="82"/>
      <c r="C514" s="94"/>
      <c r="D514" s="94"/>
      <c r="E514" s="82"/>
      <c r="F514" s="82"/>
      <c r="G514" s="82"/>
      <c r="H514" s="97"/>
      <c r="I514" s="97"/>
      <c r="J514" s="82"/>
      <c r="K514" s="82"/>
      <c r="L514" s="82"/>
      <c r="M514" s="82"/>
      <c r="N514" s="82"/>
      <c r="O514" s="82"/>
      <c r="P514" s="82"/>
      <c r="Q514" s="82"/>
      <c r="R514" s="82"/>
      <c r="S514" s="82"/>
      <c r="T514" s="82"/>
      <c r="U514" s="82"/>
      <c r="V514" s="82"/>
      <c r="W514" s="82"/>
      <c r="X514" s="82"/>
      <c r="Y514" s="82"/>
      <c r="Z514" s="82"/>
      <c r="AA514" s="82"/>
      <c r="AB514" s="82"/>
      <c r="AC514" s="82"/>
    </row>
    <row r="515" spans="1:29" ht="12.75" customHeight="1" x14ac:dyDescent="0.3">
      <c r="A515" s="82"/>
      <c r="B515" s="82"/>
      <c r="C515" s="94"/>
      <c r="D515" s="94"/>
      <c r="E515" s="82"/>
      <c r="F515" s="82"/>
      <c r="G515" s="82"/>
      <c r="H515" s="97"/>
      <c r="I515" s="97"/>
      <c r="J515" s="82"/>
      <c r="K515" s="82"/>
      <c r="L515" s="82"/>
      <c r="M515" s="82"/>
      <c r="N515" s="82"/>
      <c r="O515" s="82"/>
      <c r="P515" s="82"/>
      <c r="Q515" s="82"/>
      <c r="R515" s="82"/>
      <c r="S515" s="82"/>
      <c r="T515" s="82"/>
      <c r="U515" s="82"/>
      <c r="V515" s="82"/>
      <c r="W515" s="82"/>
      <c r="X515" s="82"/>
      <c r="Y515" s="82"/>
      <c r="Z515" s="82"/>
      <c r="AA515" s="82"/>
      <c r="AB515" s="82"/>
      <c r="AC515" s="82"/>
    </row>
    <row r="516" spans="1:29" ht="12.75" customHeight="1" x14ac:dyDescent="0.3">
      <c r="A516" s="82"/>
      <c r="B516" s="82"/>
      <c r="C516" s="94"/>
      <c r="D516" s="94"/>
      <c r="E516" s="82"/>
      <c r="F516" s="82"/>
      <c r="G516" s="82"/>
      <c r="H516" s="97"/>
      <c r="I516" s="97"/>
      <c r="J516" s="82"/>
      <c r="K516" s="82"/>
      <c r="L516" s="82"/>
      <c r="M516" s="82"/>
      <c r="N516" s="82"/>
      <c r="O516" s="82"/>
      <c r="P516" s="82"/>
      <c r="Q516" s="82"/>
      <c r="R516" s="82"/>
      <c r="S516" s="82"/>
      <c r="T516" s="82"/>
      <c r="U516" s="82"/>
      <c r="V516" s="82"/>
      <c r="W516" s="82"/>
      <c r="X516" s="82"/>
      <c r="Y516" s="82"/>
      <c r="Z516" s="82"/>
      <c r="AA516" s="82"/>
      <c r="AB516" s="82"/>
      <c r="AC516" s="82"/>
    </row>
    <row r="517" spans="1:29" ht="12.75" customHeight="1" x14ac:dyDescent="0.3">
      <c r="A517" s="82"/>
      <c r="B517" s="82"/>
      <c r="C517" s="94"/>
      <c r="D517" s="94"/>
      <c r="E517" s="82"/>
      <c r="F517" s="82"/>
      <c r="G517" s="82"/>
      <c r="H517" s="97"/>
      <c r="I517" s="97"/>
      <c r="J517" s="82"/>
      <c r="K517" s="82"/>
      <c r="L517" s="82"/>
      <c r="M517" s="82"/>
      <c r="N517" s="82"/>
      <c r="O517" s="82"/>
      <c r="P517" s="82"/>
      <c r="Q517" s="82"/>
      <c r="R517" s="82"/>
      <c r="S517" s="82"/>
      <c r="T517" s="82"/>
      <c r="U517" s="82"/>
      <c r="V517" s="82"/>
      <c r="W517" s="82"/>
      <c r="X517" s="82"/>
      <c r="Y517" s="82"/>
      <c r="Z517" s="82"/>
      <c r="AA517" s="82"/>
      <c r="AB517" s="82"/>
      <c r="AC517" s="82"/>
    </row>
    <row r="518" spans="1:29" ht="12.75" customHeight="1" x14ac:dyDescent="0.3">
      <c r="A518" s="82"/>
      <c r="B518" s="82"/>
      <c r="C518" s="94"/>
      <c r="D518" s="94"/>
      <c r="E518" s="82"/>
      <c r="F518" s="82"/>
      <c r="G518" s="82"/>
      <c r="H518" s="97"/>
      <c r="I518" s="97"/>
      <c r="J518" s="82"/>
      <c r="K518" s="82"/>
      <c r="L518" s="82"/>
      <c r="M518" s="82"/>
      <c r="N518" s="82"/>
      <c r="O518" s="82"/>
      <c r="P518" s="82"/>
      <c r="Q518" s="82"/>
      <c r="R518" s="82"/>
      <c r="S518" s="82"/>
      <c r="T518" s="82"/>
      <c r="U518" s="82"/>
      <c r="V518" s="82"/>
      <c r="W518" s="82"/>
      <c r="X518" s="82"/>
      <c r="Y518" s="82"/>
      <c r="Z518" s="82"/>
      <c r="AA518" s="82"/>
      <c r="AB518" s="82"/>
      <c r="AC518" s="82"/>
    </row>
    <row r="519" spans="1:29" ht="12.75" customHeight="1" x14ac:dyDescent="0.3">
      <c r="A519" s="82"/>
      <c r="B519" s="82"/>
      <c r="C519" s="94"/>
      <c r="D519" s="94"/>
      <c r="E519" s="82"/>
      <c r="F519" s="82"/>
      <c r="G519" s="82"/>
      <c r="H519" s="97"/>
      <c r="I519" s="97"/>
      <c r="J519" s="82"/>
      <c r="K519" s="82"/>
      <c r="L519" s="82"/>
      <c r="M519" s="82"/>
      <c r="N519" s="82"/>
      <c r="O519" s="82"/>
      <c r="P519" s="82"/>
      <c r="Q519" s="82"/>
      <c r="R519" s="82"/>
      <c r="S519" s="82"/>
      <c r="T519" s="82"/>
      <c r="U519" s="82"/>
      <c r="V519" s="82"/>
      <c r="W519" s="82"/>
      <c r="X519" s="82"/>
      <c r="Y519" s="82"/>
      <c r="Z519" s="82"/>
      <c r="AA519" s="82"/>
      <c r="AB519" s="82"/>
      <c r="AC519" s="82"/>
    </row>
    <row r="520" spans="1:29" ht="12.75" customHeight="1" x14ac:dyDescent="0.3">
      <c r="A520" s="82"/>
      <c r="B520" s="82"/>
      <c r="C520" s="94"/>
      <c r="D520" s="94"/>
      <c r="E520" s="82"/>
      <c r="F520" s="82"/>
      <c r="G520" s="82"/>
      <c r="H520" s="97"/>
      <c r="I520" s="97"/>
      <c r="J520" s="82"/>
      <c r="K520" s="82"/>
      <c r="L520" s="82"/>
      <c r="M520" s="82"/>
      <c r="N520" s="82"/>
      <c r="O520" s="82"/>
      <c r="P520" s="82"/>
      <c r="Q520" s="82"/>
      <c r="R520" s="82"/>
      <c r="S520" s="82"/>
      <c r="T520" s="82"/>
      <c r="U520" s="82"/>
      <c r="V520" s="82"/>
      <c r="W520" s="82"/>
      <c r="X520" s="82"/>
      <c r="Y520" s="82"/>
      <c r="Z520" s="82"/>
      <c r="AA520" s="82"/>
      <c r="AB520" s="82"/>
      <c r="AC520" s="82"/>
    </row>
    <row r="521" spans="1:29" ht="12.75" customHeight="1" x14ac:dyDescent="0.3">
      <c r="A521" s="82"/>
      <c r="B521" s="82"/>
      <c r="C521" s="94"/>
      <c r="D521" s="94"/>
      <c r="E521" s="82"/>
      <c r="F521" s="82"/>
      <c r="G521" s="82"/>
      <c r="H521" s="97"/>
      <c r="I521" s="97"/>
      <c r="J521" s="82"/>
      <c r="K521" s="82"/>
      <c r="L521" s="82"/>
      <c r="M521" s="82"/>
      <c r="N521" s="82"/>
      <c r="O521" s="82"/>
      <c r="P521" s="82"/>
      <c r="Q521" s="82"/>
      <c r="R521" s="82"/>
      <c r="S521" s="82"/>
      <c r="T521" s="82"/>
      <c r="U521" s="82"/>
      <c r="V521" s="82"/>
      <c r="W521" s="82"/>
      <c r="X521" s="82"/>
      <c r="Y521" s="82"/>
      <c r="Z521" s="82"/>
      <c r="AA521" s="82"/>
      <c r="AB521" s="82"/>
      <c r="AC521" s="82"/>
    </row>
    <row r="522" spans="1:29" ht="12.75" customHeight="1" x14ac:dyDescent="0.3">
      <c r="A522" s="82"/>
      <c r="B522" s="82"/>
      <c r="C522" s="94"/>
      <c r="D522" s="94"/>
      <c r="E522" s="82"/>
      <c r="F522" s="82"/>
      <c r="G522" s="82"/>
      <c r="H522" s="97"/>
      <c r="I522" s="97"/>
      <c r="J522" s="82"/>
      <c r="K522" s="82"/>
      <c r="L522" s="82"/>
      <c r="M522" s="82"/>
      <c r="N522" s="82"/>
      <c r="O522" s="82"/>
      <c r="P522" s="82"/>
      <c r="Q522" s="82"/>
      <c r="R522" s="82"/>
      <c r="S522" s="82"/>
      <c r="T522" s="82"/>
      <c r="U522" s="82"/>
      <c r="V522" s="82"/>
      <c r="W522" s="82"/>
      <c r="X522" s="82"/>
      <c r="Y522" s="82"/>
      <c r="Z522" s="82"/>
      <c r="AA522" s="82"/>
      <c r="AB522" s="82"/>
      <c r="AC522" s="82"/>
    </row>
    <row r="523" spans="1:29" ht="12.75" customHeight="1" x14ac:dyDescent="0.3">
      <c r="A523" s="82"/>
      <c r="B523" s="82"/>
      <c r="C523" s="94"/>
      <c r="D523" s="94"/>
      <c r="E523" s="82"/>
      <c r="F523" s="82"/>
      <c r="G523" s="82"/>
      <c r="H523" s="97"/>
      <c r="I523" s="97"/>
      <c r="J523" s="82"/>
      <c r="K523" s="82"/>
      <c r="L523" s="82"/>
      <c r="M523" s="82"/>
      <c r="N523" s="82"/>
      <c r="O523" s="82"/>
      <c r="P523" s="82"/>
      <c r="Q523" s="82"/>
      <c r="R523" s="82"/>
      <c r="S523" s="82"/>
      <c r="T523" s="82"/>
      <c r="U523" s="82"/>
      <c r="V523" s="82"/>
      <c r="W523" s="82"/>
      <c r="X523" s="82"/>
      <c r="Y523" s="82"/>
      <c r="Z523" s="82"/>
      <c r="AA523" s="82"/>
      <c r="AB523" s="82"/>
      <c r="AC523" s="82"/>
    </row>
    <row r="524" spans="1:29" ht="12.75" customHeight="1" x14ac:dyDescent="0.3">
      <c r="A524" s="82"/>
      <c r="B524" s="82"/>
      <c r="C524" s="94"/>
      <c r="D524" s="94"/>
      <c r="E524" s="82"/>
      <c r="F524" s="82"/>
      <c r="G524" s="82"/>
      <c r="H524" s="97"/>
      <c r="I524" s="97"/>
      <c r="J524" s="82"/>
      <c r="K524" s="82"/>
      <c r="L524" s="82"/>
      <c r="M524" s="82"/>
      <c r="N524" s="82"/>
      <c r="O524" s="82"/>
      <c r="P524" s="82"/>
      <c r="Q524" s="82"/>
      <c r="R524" s="82"/>
      <c r="S524" s="82"/>
      <c r="T524" s="82"/>
      <c r="U524" s="82"/>
      <c r="V524" s="82"/>
      <c r="W524" s="82"/>
      <c r="X524" s="82"/>
      <c r="Y524" s="82"/>
      <c r="Z524" s="82"/>
      <c r="AA524" s="82"/>
      <c r="AB524" s="82"/>
      <c r="AC524" s="82"/>
    </row>
    <row r="525" spans="1:29" ht="12.75" customHeight="1" x14ac:dyDescent="0.3">
      <c r="A525" s="82"/>
      <c r="B525" s="82"/>
      <c r="C525" s="94"/>
      <c r="D525" s="94"/>
      <c r="E525" s="82"/>
      <c r="F525" s="82"/>
      <c r="G525" s="82"/>
      <c r="H525" s="97"/>
      <c r="I525" s="97"/>
      <c r="J525" s="82"/>
      <c r="K525" s="82"/>
      <c r="L525" s="82"/>
      <c r="M525" s="82"/>
      <c r="N525" s="82"/>
      <c r="O525" s="82"/>
      <c r="P525" s="82"/>
      <c r="Q525" s="82"/>
      <c r="R525" s="82"/>
      <c r="S525" s="82"/>
      <c r="T525" s="82"/>
      <c r="U525" s="82"/>
      <c r="V525" s="82"/>
      <c r="W525" s="82"/>
      <c r="X525" s="82"/>
      <c r="Y525" s="82"/>
      <c r="Z525" s="82"/>
      <c r="AA525" s="82"/>
      <c r="AB525" s="82"/>
      <c r="AC525" s="82"/>
    </row>
    <row r="526" spans="1:29" ht="12.75" customHeight="1" x14ac:dyDescent="0.3">
      <c r="A526" s="82"/>
      <c r="B526" s="82"/>
      <c r="C526" s="94"/>
      <c r="D526" s="94"/>
      <c r="E526" s="82"/>
      <c r="F526" s="82"/>
      <c r="G526" s="82"/>
      <c r="H526" s="97"/>
      <c r="I526" s="97"/>
      <c r="J526" s="82"/>
      <c r="K526" s="82"/>
      <c r="L526" s="82"/>
      <c r="M526" s="82"/>
      <c r="N526" s="82"/>
      <c r="O526" s="82"/>
      <c r="P526" s="82"/>
      <c r="Q526" s="82"/>
      <c r="R526" s="82"/>
      <c r="S526" s="82"/>
      <c r="T526" s="82"/>
      <c r="U526" s="82"/>
      <c r="V526" s="82"/>
      <c r="W526" s="82"/>
      <c r="X526" s="82"/>
      <c r="Y526" s="82"/>
      <c r="Z526" s="82"/>
      <c r="AA526" s="82"/>
      <c r="AB526" s="82"/>
      <c r="AC526" s="82"/>
    </row>
    <row r="527" spans="1:29" ht="12.75" customHeight="1" x14ac:dyDescent="0.3">
      <c r="A527" s="82"/>
      <c r="B527" s="82"/>
      <c r="C527" s="94"/>
      <c r="D527" s="94"/>
      <c r="E527" s="82"/>
      <c r="F527" s="82"/>
      <c r="G527" s="82"/>
      <c r="H527" s="97"/>
      <c r="I527" s="97"/>
      <c r="J527" s="82"/>
      <c r="K527" s="82"/>
      <c r="L527" s="82"/>
      <c r="M527" s="82"/>
      <c r="N527" s="82"/>
      <c r="O527" s="82"/>
      <c r="P527" s="82"/>
      <c r="Q527" s="82"/>
      <c r="R527" s="82"/>
      <c r="S527" s="82"/>
      <c r="T527" s="82"/>
      <c r="U527" s="82"/>
      <c r="V527" s="82"/>
      <c r="W527" s="82"/>
      <c r="X527" s="82"/>
      <c r="Y527" s="82"/>
      <c r="Z527" s="82"/>
      <c r="AA527" s="82"/>
      <c r="AB527" s="82"/>
      <c r="AC527" s="82"/>
    </row>
    <row r="528" spans="1:29" ht="12.75" customHeight="1" x14ac:dyDescent="0.3">
      <c r="A528" s="82"/>
      <c r="B528" s="82"/>
      <c r="C528" s="94"/>
      <c r="D528" s="94"/>
      <c r="E528" s="82"/>
      <c r="F528" s="82"/>
      <c r="G528" s="82"/>
      <c r="H528" s="97"/>
      <c r="I528" s="97"/>
      <c r="J528" s="82"/>
      <c r="K528" s="82"/>
      <c r="L528" s="82"/>
      <c r="M528" s="82"/>
      <c r="N528" s="82"/>
      <c r="O528" s="82"/>
      <c r="P528" s="82"/>
      <c r="Q528" s="82"/>
      <c r="R528" s="82"/>
      <c r="S528" s="82"/>
      <c r="T528" s="82"/>
      <c r="U528" s="82"/>
      <c r="V528" s="82"/>
      <c r="W528" s="82"/>
      <c r="X528" s="82"/>
      <c r="Y528" s="82"/>
      <c r="Z528" s="82"/>
      <c r="AA528" s="82"/>
      <c r="AB528" s="82"/>
      <c r="AC528" s="82"/>
    </row>
    <row r="529" spans="1:29" ht="12.75" customHeight="1" x14ac:dyDescent="0.3">
      <c r="A529" s="82"/>
      <c r="B529" s="82"/>
      <c r="C529" s="94"/>
      <c r="D529" s="94"/>
      <c r="E529" s="82"/>
      <c r="F529" s="82"/>
      <c r="G529" s="82"/>
      <c r="H529" s="97"/>
      <c r="I529" s="97"/>
      <c r="J529" s="82"/>
      <c r="K529" s="82"/>
      <c r="L529" s="82"/>
      <c r="M529" s="82"/>
      <c r="N529" s="82"/>
      <c r="O529" s="82"/>
      <c r="P529" s="82"/>
      <c r="Q529" s="82"/>
      <c r="R529" s="82"/>
      <c r="S529" s="82"/>
      <c r="T529" s="82"/>
      <c r="U529" s="82"/>
      <c r="V529" s="82"/>
      <c r="W529" s="82"/>
      <c r="X529" s="82"/>
      <c r="Y529" s="82"/>
      <c r="Z529" s="82"/>
      <c r="AA529" s="82"/>
      <c r="AB529" s="82"/>
      <c r="AC529" s="82"/>
    </row>
    <row r="530" spans="1:29" ht="12.75" customHeight="1" x14ac:dyDescent="0.3">
      <c r="A530" s="82"/>
      <c r="B530" s="82"/>
      <c r="C530" s="94"/>
      <c r="D530" s="94"/>
      <c r="E530" s="82"/>
      <c r="F530" s="82"/>
      <c r="G530" s="82"/>
      <c r="H530" s="97"/>
      <c r="I530" s="97"/>
      <c r="J530" s="82"/>
      <c r="K530" s="82"/>
      <c r="L530" s="82"/>
      <c r="M530" s="82"/>
      <c r="N530" s="82"/>
      <c r="O530" s="82"/>
      <c r="P530" s="82"/>
      <c r="Q530" s="82"/>
      <c r="R530" s="82"/>
      <c r="S530" s="82"/>
      <c r="T530" s="82"/>
      <c r="U530" s="82"/>
      <c r="V530" s="82"/>
      <c r="W530" s="82"/>
      <c r="X530" s="82"/>
      <c r="Y530" s="82"/>
      <c r="Z530" s="82"/>
      <c r="AA530" s="82"/>
      <c r="AB530" s="82"/>
      <c r="AC530" s="82"/>
    </row>
    <row r="531" spans="1:29" ht="12.75" customHeight="1" x14ac:dyDescent="0.3">
      <c r="A531" s="82"/>
      <c r="B531" s="82"/>
      <c r="C531" s="94"/>
      <c r="D531" s="94"/>
      <c r="E531" s="82"/>
      <c r="F531" s="82"/>
      <c r="G531" s="82"/>
      <c r="H531" s="97"/>
      <c r="I531" s="97"/>
      <c r="J531" s="82"/>
      <c r="K531" s="82"/>
      <c r="L531" s="82"/>
      <c r="M531" s="82"/>
      <c r="N531" s="82"/>
      <c r="O531" s="82"/>
      <c r="P531" s="82"/>
      <c r="Q531" s="82"/>
      <c r="R531" s="82"/>
      <c r="S531" s="82"/>
      <c r="T531" s="82"/>
      <c r="U531" s="82"/>
      <c r="V531" s="82"/>
      <c r="W531" s="82"/>
      <c r="X531" s="82"/>
      <c r="Y531" s="82"/>
      <c r="Z531" s="82"/>
      <c r="AA531" s="82"/>
      <c r="AB531" s="82"/>
      <c r="AC531" s="82"/>
    </row>
    <row r="532" spans="1:29" ht="12.75" customHeight="1" x14ac:dyDescent="0.3">
      <c r="A532" s="82"/>
      <c r="B532" s="82"/>
      <c r="C532" s="94"/>
      <c r="D532" s="94"/>
      <c r="E532" s="82"/>
      <c r="F532" s="82"/>
      <c r="G532" s="82"/>
      <c r="H532" s="97"/>
      <c r="I532" s="97"/>
      <c r="J532" s="82"/>
      <c r="K532" s="82"/>
      <c r="L532" s="82"/>
      <c r="M532" s="82"/>
      <c r="N532" s="82"/>
      <c r="O532" s="82"/>
      <c r="P532" s="82"/>
      <c r="Q532" s="82"/>
      <c r="R532" s="82"/>
      <c r="S532" s="82"/>
      <c r="T532" s="82"/>
      <c r="U532" s="82"/>
      <c r="V532" s="82"/>
      <c r="W532" s="82"/>
      <c r="X532" s="82"/>
      <c r="Y532" s="82"/>
      <c r="Z532" s="82"/>
      <c r="AA532" s="82"/>
      <c r="AB532" s="82"/>
      <c r="AC532" s="82"/>
    </row>
    <row r="533" spans="1:29" ht="12.75" customHeight="1" x14ac:dyDescent="0.3">
      <c r="A533" s="82"/>
      <c r="B533" s="82"/>
      <c r="C533" s="94"/>
      <c r="D533" s="94"/>
      <c r="E533" s="82"/>
      <c r="F533" s="82"/>
      <c r="G533" s="82"/>
      <c r="H533" s="97"/>
      <c r="I533" s="97"/>
      <c r="J533" s="82"/>
      <c r="K533" s="82"/>
      <c r="L533" s="82"/>
      <c r="M533" s="82"/>
      <c r="N533" s="82"/>
      <c r="O533" s="82"/>
      <c r="P533" s="82"/>
      <c r="Q533" s="82"/>
      <c r="R533" s="82"/>
      <c r="S533" s="82"/>
      <c r="T533" s="82"/>
      <c r="U533" s="82"/>
      <c r="V533" s="82"/>
      <c r="W533" s="82"/>
      <c r="X533" s="82"/>
      <c r="Y533" s="82"/>
      <c r="Z533" s="82"/>
      <c r="AA533" s="82"/>
      <c r="AB533" s="82"/>
      <c r="AC533" s="82"/>
    </row>
    <row r="534" spans="1:29" ht="12.75" customHeight="1" x14ac:dyDescent="0.3">
      <c r="A534" s="82"/>
      <c r="B534" s="82"/>
      <c r="C534" s="94"/>
      <c r="D534" s="94"/>
      <c r="E534" s="82"/>
      <c r="F534" s="82"/>
      <c r="G534" s="82"/>
      <c r="H534" s="97"/>
      <c r="I534" s="97"/>
      <c r="J534" s="82"/>
      <c r="K534" s="82"/>
      <c r="L534" s="82"/>
      <c r="M534" s="82"/>
      <c r="N534" s="82"/>
      <c r="O534" s="82"/>
      <c r="P534" s="82"/>
      <c r="Q534" s="82"/>
      <c r="R534" s="82"/>
      <c r="S534" s="82"/>
      <c r="T534" s="82"/>
      <c r="U534" s="82"/>
      <c r="V534" s="82"/>
      <c r="W534" s="82"/>
      <c r="X534" s="82"/>
      <c r="Y534" s="82"/>
      <c r="Z534" s="82"/>
      <c r="AA534" s="82"/>
      <c r="AB534" s="82"/>
      <c r="AC534" s="82"/>
    </row>
    <row r="535" spans="1:29" ht="12.75" customHeight="1" x14ac:dyDescent="0.3">
      <c r="A535" s="82"/>
      <c r="B535" s="82"/>
      <c r="C535" s="94"/>
      <c r="D535" s="94"/>
      <c r="E535" s="82"/>
      <c r="F535" s="82"/>
      <c r="G535" s="82"/>
      <c r="H535" s="97"/>
      <c r="I535" s="97"/>
      <c r="J535" s="82"/>
      <c r="K535" s="82"/>
      <c r="L535" s="82"/>
      <c r="M535" s="82"/>
      <c r="N535" s="82"/>
      <c r="O535" s="82"/>
      <c r="P535" s="82"/>
      <c r="Q535" s="82"/>
      <c r="R535" s="82"/>
      <c r="S535" s="82"/>
      <c r="T535" s="82"/>
      <c r="U535" s="82"/>
      <c r="V535" s="82"/>
      <c r="W535" s="82"/>
      <c r="X535" s="82"/>
      <c r="Y535" s="82"/>
      <c r="Z535" s="82"/>
      <c r="AA535" s="82"/>
      <c r="AB535" s="82"/>
      <c r="AC535" s="82"/>
    </row>
    <row r="536" spans="1:29" ht="12.75" customHeight="1" x14ac:dyDescent="0.3">
      <c r="A536" s="82"/>
      <c r="B536" s="82"/>
      <c r="C536" s="94"/>
      <c r="D536" s="94"/>
      <c r="E536" s="82"/>
      <c r="F536" s="82"/>
      <c r="G536" s="82"/>
      <c r="H536" s="97"/>
      <c r="I536" s="97"/>
      <c r="J536" s="82"/>
      <c r="K536" s="82"/>
      <c r="L536" s="82"/>
      <c r="M536" s="82"/>
      <c r="N536" s="82"/>
      <c r="O536" s="82"/>
      <c r="P536" s="82"/>
      <c r="Q536" s="82"/>
      <c r="R536" s="82"/>
      <c r="S536" s="82"/>
      <c r="T536" s="82"/>
      <c r="U536" s="82"/>
      <c r="V536" s="82"/>
      <c r="W536" s="82"/>
      <c r="X536" s="82"/>
      <c r="Y536" s="82"/>
      <c r="Z536" s="82"/>
      <c r="AA536" s="82"/>
      <c r="AB536" s="82"/>
      <c r="AC536" s="82"/>
    </row>
    <row r="537" spans="1:29" ht="12.75" customHeight="1" x14ac:dyDescent="0.3">
      <c r="A537" s="82"/>
      <c r="B537" s="82"/>
      <c r="C537" s="94"/>
      <c r="D537" s="94"/>
      <c r="E537" s="82"/>
      <c r="F537" s="82"/>
      <c r="G537" s="82"/>
      <c r="H537" s="97"/>
      <c r="I537" s="97"/>
      <c r="J537" s="82"/>
      <c r="K537" s="82"/>
      <c r="L537" s="82"/>
      <c r="M537" s="82"/>
      <c r="N537" s="82"/>
      <c r="O537" s="82"/>
      <c r="P537" s="82"/>
      <c r="Q537" s="82"/>
      <c r="R537" s="82"/>
      <c r="S537" s="82"/>
      <c r="T537" s="82"/>
      <c r="U537" s="82"/>
      <c r="V537" s="82"/>
      <c r="W537" s="82"/>
      <c r="X537" s="82"/>
      <c r="Y537" s="82"/>
      <c r="Z537" s="82"/>
      <c r="AA537" s="82"/>
      <c r="AB537" s="82"/>
      <c r="AC537" s="82"/>
    </row>
    <row r="538" spans="1:29" ht="12.75" customHeight="1" x14ac:dyDescent="0.3">
      <c r="A538" s="82"/>
      <c r="B538" s="82"/>
      <c r="C538" s="94"/>
      <c r="D538" s="94"/>
      <c r="E538" s="82"/>
      <c r="F538" s="82"/>
      <c r="G538" s="82"/>
      <c r="H538" s="97"/>
      <c r="I538" s="97"/>
      <c r="J538" s="82"/>
      <c r="K538" s="82"/>
      <c r="L538" s="82"/>
      <c r="M538" s="82"/>
      <c r="N538" s="82"/>
      <c r="O538" s="82"/>
      <c r="P538" s="82"/>
      <c r="Q538" s="82"/>
      <c r="R538" s="82"/>
      <c r="S538" s="82"/>
      <c r="T538" s="82"/>
      <c r="U538" s="82"/>
      <c r="V538" s="82"/>
      <c r="W538" s="82"/>
      <c r="X538" s="82"/>
      <c r="Y538" s="82"/>
      <c r="Z538" s="82"/>
      <c r="AA538" s="82"/>
      <c r="AB538" s="82"/>
      <c r="AC538" s="82"/>
    </row>
    <row r="539" spans="1:29" ht="12.75" customHeight="1" x14ac:dyDescent="0.3">
      <c r="A539" s="82"/>
      <c r="B539" s="82"/>
      <c r="C539" s="94"/>
      <c r="D539" s="94"/>
      <c r="E539" s="82"/>
      <c r="F539" s="82"/>
      <c r="G539" s="82"/>
      <c r="H539" s="97"/>
      <c r="I539" s="97"/>
      <c r="J539" s="82"/>
      <c r="K539" s="82"/>
      <c r="L539" s="82"/>
      <c r="M539" s="82"/>
      <c r="N539" s="82"/>
      <c r="O539" s="82"/>
      <c r="P539" s="82"/>
      <c r="Q539" s="82"/>
      <c r="R539" s="82"/>
      <c r="S539" s="82"/>
      <c r="T539" s="82"/>
      <c r="U539" s="82"/>
      <c r="V539" s="82"/>
      <c r="W539" s="82"/>
      <c r="X539" s="82"/>
      <c r="Y539" s="82"/>
      <c r="Z539" s="82"/>
      <c r="AA539" s="82"/>
      <c r="AB539" s="82"/>
      <c r="AC539" s="82"/>
    </row>
    <row r="540" spans="1:29" ht="12.75" customHeight="1" x14ac:dyDescent="0.3">
      <c r="A540" s="82"/>
      <c r="B540" s="82"/>
      <c r="C540" s="94"/>
      <c r="D540" s="94"/>
      <c r="E540" s="82"/>
      <c r="F540" s="82"/>
      <c r="G540" s="82"/>
      <c r="H540" s="97"/>
      <c r="I540" s="97"/>
      <c r="J540" s="82"/>
      <c r="K540" s="82"/>
      <c r="L540" s="82"/>
      <c r="M540" s="82"/>
      <c r="N540" s="82"/>
      <c r="O540" s="82"/>
      <c r="P540" s="82"/>
      <c r="Q540" s="82"/>
      <c r="R540" s="82"/>
      <c r="S540" s="82"/>
      <c r="T540" s="82"/>
      <c r="U540" s="82"/>
      <c r="V540" s="82"/>
      <c r="W540" s="82"/>
      <c r="X540" s="82"/>
      <c r="Y540" s="82"/>
      <c r="Z540" s="82"/>
      <c r="AA540" s="82"/>
      <c r="AB540" s="82"/>
      <c r="AC540" s="82"/>
    </row>
    <row r="541" spans="1:29" ht="12.75" customHeight="1" x14ac:dyDescent="0.3">
      <c r="A541" s="82"/>
      <c r="B541" s="82"/>
      <c r="C541" s="94"/>
      <c r="D541" s="94"/>
      <c r="E541" s="82"/>
      <c r="F541" s="82"/>
      <c r="G541" s="82"/>
      <c r="H541" s="97"/>
      <c r="I541" s="97"/>
      <c r="J541" s="82"/>
      <c r="K541" s="82"/>
      <c r="L541" s="82"/>
      <c r="M541" s="82"/>
      <c r="N541" s="82"/>
      <c r="O541" s="82"/>
      <c r="P541" s="82"/>
      <c r="Q541" s="82"/>
      <c r="R541" s="82"/>
      <c r="S541" s="82"/>
      <c r="T541" s="82"/>
      <c r="U541" s="82"/>
      <c r="V541" s="82"/>
      <c r="W541" s="82"/>
      <c r="X541" s="82"/>
      <c r="Y541" s="82"/>
      <c r="Z541" s="82"/>
      <c r="AA541" s="82"/>
      <c r="AB541" s="82"/>
      <c r="AC541" s="82"/>
    </row>
    <row r="542" spans="1:29" ht="12.75" customHeight="1" x14ac:dyDescent="0.3">
      <c r="A542" s="82"/>
      <c r="B542" s="82"/>
      <c r="C542" s="94"/>
      <c r="D542" s="94"/>
      <c r="E542" s="82"/>
      <c r="F542" s="82"/>
      <c r="G542" s="82"/>
      <c r="H542" s="97"/>
      <c r="I542" s="97"/>
      <c r="J542" s="82"/>
      <c r="K542" s="82"/>
      <c r="L542" s="82"/>
      <c r="M542" s="82"/>
      <c r="N542" s="82"/>
      <c r="O542" s="82"/>
      <c r="P542" s="82"/>
      <c r="Q542" s="82"/>
      <c r="R542" s="82"/>
      <c r="S542" s="82"/>
      <c r="T542" s="82"/>
      <c r="U542" s="82"/>
      <c r="V542" s="82"/>
      <c r="W542" s="82"/>
      <c r="X542" s="82"/>
      <c r="Y542" s="82"/>
      <c r="Z542" s="82"/>
      <c r="AA542" s="82"/>
      <c r="AB542" s="82"/>
      <c r="AC542" s="82"/>
    </row>
    <row r="543" spans="1:29" ht="12.75" customHeight="1" x14ac:dyDescent="0.3">
      <c r="A543" s="82"/>
      <c r="B543" s="82"/>
      <c r="C543" s="94"/>
      <c r="D543" s="94"/>
      <c r="E543" s="82"/>
      <c r="F543" s="82"/>
      <c r="G543" s="82"/>
      <c r="H543" s="97"/>
      <c r="I543" s="97"/>
      <c r="J543" s="82"/>
      <c r="K543" s="82"/>
      <c r="L543" s="82"/>
      <c r="M543" s="82"/>
      <c r="N543" s="82"/>
      <c r="O543" s="82"/>
      <c r="P543" s="82"/>
      <c r="Q543" s="82"/>
      <c r="R543" s="82"/>
      <c r="S543" s="82"/>
      <c r="T543" s="82"/>
      <c r="U543" s="82"/>
      <c r="V543" s="82"/>
      <c r="W543" s="82"/>
      <c r="X543" s="82"/>
      <c r="Y543" s="82"/>
      <c r="Z543" s="82"/>
      <c r="AA543" s="82"/>
      <c r="AB543" s="82"/>
      <c r="AC543" s="82"/>
    </row>
    <row r="544" spans="1:29" ht="12.75" customHeight="1" x14ac:dyDescent="0.3">
      <c r="A544" s="82"/>
      <c r="B544" s="82"/>
      <c r="C544" s="94"/>
      <c r="D544" s="94"/>
      <c r="E544" s="82"/>
      <c r="F544" s="82"/>
      <c r="G544" s="82"/>
      <c r="H544" s="97"/>
      <c r="I544" s="97"/>
      <c r="J544" s="82"/>
      <c r="K544" s="82"/>
      <c r="L544" s="82"/>
      <c r="M544" s="82"/>
      <c r="N544" s="82"/>
      <c r="O544" s="82"/>
      <c r="P544" s="82"/>
      <c r="Q544" s="82"/>
      <c r="R544" s="82"/>
      <c r="S544" s="82"/>
      <c r="T544" s="82"/>
      <c r="U544" s="82"/>
      <c r="V544" s="82"/>
      <c r="W544" s="82"/>
      <c r="X544" s="82"/>
      <c r="Y544" s="82"/>
      <c r="Z544" s="82"/>
      <c r="AA544" s="82"/>
      <c r="AB544" s="82"/>
      <c r="AC544" s="82"/>
    </row>
    <row r="545" spans="1:29" ht="12.75" customHeight="1" x14ac:dyDescent="0.3">
      <c r="A545" s="82"/>
      <c r="B545" s="82"/>
      <c r="C545" s="94"/>
      <c r="D545" s="94"/>
      <c r="E545" s="82"/>
      <c r="F545" s="82"/>
      <c r="G545" s="82"/>
      <c r="H545" s="97"/>
      <c r="I545" s="97"/>
      <c r="J545" s="82"/>
      <c r="K545" s="82"/>
      <c r="L545" s="82"/>
      <c r="M545" s="82"/>
      <c r="N545" s="82"/>
      <c r="O545" s="82"/>
      <c r="P545" s="82"/>
      <c r="Q545" s="82"/>
      <c r="R545" s="82"/>
      <c r="S545" s="82"/>
      <c r="T545" s="82"/>
      <c r="U545" s="82"/>
      <c r="V545" s="82"/>
      <c r="W545" s="82"/>
      <c r="X545" s="82"/>
      <c r="Y545" s="82"/>
      <c r="Z545" s="82"/>
      <c r="AA545" s="82"/>
      <c r="AB545" s="82"/>
      <c r="AC545" s="82"/>
    </row>
    <row r="546" spans="1:29" ht="12.75" customHeight="1" x14ac:dyDescent="0.3">
      <c r="A546" s="82"/>
      <c r="B546" s="82"/>
      <c r="C546" s="94"/>
      <c r="D546" s="94"/>
      <c r="E546" s="82"/>
      <c r="F546" s="82"/>
      <c r="G546" s="82"/>
      <c r="H546" s="97"/>
      <c r="I546" s="97"/>
      <c r="J546" s="82"/>
      <c r="K546" s="82"/>
      <c r="L546" s="82"/>
      <c r="M546" s="82"/>
      <c r="N546" s="82"/>
      <c r="O546" s="82"/>
      <c r="P546" s="82"/>
      <c r="Q546" s="82"/>
      <c r="R546" s="82"/>
      <c r="S546" s="82"/>
      <c r="T546" s="82"/>
      <c r="U546" s="82"/>
      <c r="V546" s="82"/>
      <c r="W546" s="82"/>
      <c r="X546" s="82"/>
      <c r="Y546" s="82"/>
      <c r="Z546" s="82"/>
      <c r="AA546" s="82"/>
      <c r="AB546" s="82"/>
      <c r="AC546" s="82"/>
    </row>
    <row r="547" spans="1:29" ht="12.75" customHeight="1" x14ac:dyDescent="0.3">
      <c r="A547" s="82"/>
      <c r="B547" s="82"/>
      <c r="C547" s="94"/>
      <c r="D547" s="94"/>
      <c r="E547" s="82"/>
      <c r="F547" s="82"/>
      <c r="G547" s="82"/>
      <c r="H547" s="97"/>
      <c r="I547" s="97"/>
      <c r="J547" s="82"/>
      <c r="K547" s="82"/>
      <c r="L547" s="82"/>
      <c r="M547" s="82"/>
      <c r="N547" s="82"/>
      <c r="O547" s="82"/>
      <c r="P547" s="82"/>
      <c r="Q547" s="82"/>
      <c r="R547" s="82"/>
      <c r="S547" s="82"/>
      <c r="T547" s="82"/>
      <c r="U547" s="82"/>
      <c r="V547" s="82"/>
      <c r="W547" s="82"/>
      <c r="X547" s="82"/>
      <c r="Y547" s="82"/>
      <c r="Z547" s="82"/>
      <c r="AA547" s="82"/>
      <c r="AB547" s="82"/>
      <c r="AC547" s="82"/>
    </row>
    <row r="548" spans="1:29" ht="12.75" customHeight="1" x14ac:dyDescent="0.3">
      <c r="A548" s="82"/>
      <c r="B548" s="82"/>
      <c r="C548" s="94"/>
      <c r="D548" s="94"/>
      <c r="E548" s="82"/>
      <c r="F548" s="82"/>
      <c r="G548" s="82"/>
      <c r="H548" s="97"/>
      <c r="I548" s="97"/>
      <c r="J548" s="82"/>
      <c r="K548" s="82"/>
      <c r="L548" s="82"/>
      <c r="M548" s="82"/>
      <c r="N548" s="82"/>
      <c r="O548" s="82"/>
      <c r="P548" s="82"/>
      <c r="Q548" s="82"/>
      <c r="R548" s="82"/>
      <c r="S548" s="82"/>
      <c r="T548" s="82"/>
      <c r="U548" s="82"/>
      <c r="V548" s="82"/>
      <c r="W548" s="82"/>
      <c r="X548" s="82"/>
      <c r="Y548" s="82"/>
      <c r="Z548" s="82"/>
      <c r="AA548" s="82"/>
      <c r="AB548" s="82"/>
      <c r="AC548" s="82"/>
    </row>
    <row r="549" spans="1:29" ht="12.75" customHeight="1" x14ac:dyDescent="0.3">
      <c r="A549" s="82"/>
      <c r="B549" s="82"/>
      <c r="C549" s="94"/>
      <c r="D549" s="94"/>
      <c r="E549" s="82"/>
      <c r="F549" s="82"/>
      <c r="G549" s="82"/>
      <c r="H549" s="97"/>
      <c r="I549" s="97"/>
      <c r="J549" s="82"/>
      <c r="K549" s="82"/>
      <c r="L549" s="82"/>
      <c r="M549" s="82"/>
      <c r="N549" s="82"/>
      <c r="O549" s="82"/>
      <c r="P549" s="82"/>
      <c r="Q549" s="82"/>
      <c r="R549" s="82"/>
      <c r="S549" s="82"/>
      <c r="T549" s="82"/>
      <c r="U549" s="82"/>
      <c r="V549" s="82"/>
      <c r="W549" s="82"/>
      <c r="X549" s="82"/>
      <c r="Y549" s="82"/>
      <c r="Z549" s="82"/>
      <c r="AA549" s="82"/>
      <c r="AB549" s="82"/>
      <c r="AC549" s="82"/>
    </row>
    <row r="550" spans="1:29" ht="12.75" customHeight="1" x14ac:dyDescent="0.3">
      <c r="A550" s="82"/>
      <c r="B550" s="82"/>
      <c r="C550" s="94"/>
      <c r="D550" s="94"/>
      <c r="E550" s="82"/>
      <c r="F550" s="82"/>
      <c r="G550" s="82"/>
      <c r="H550" s="97"/>
      <c r="I550" s="97"/>
      <c r="J550" s="82"/>
      <c r="K550" s="82"/>
      <c r="L550" s="82"/>
      <c r="M550" s="82"/>
      <c r="N550" s="82"/>
      <c r="O550" s="82"/>
      <c r="P550" s="82"/>
      <c r="Q550" s="82"/>
      <c r="R550" s="82"/>
      <c r="S550" s="82"/>
      <c r="T550" s="82"/>
      <c r="U550" s="82"/>
      <c r="V550" s="82"/>
      <c r="W550" s="82"/>
      <c r="X550" s="82"/>
      <c r="Y550" s="82"/>
      <c r="Z550" s="82"/>
      <c r="AA550" s="82"/>
      <c r="AB550" s="82"/>
      <c r="AC550" s="82"/>
    </row>
    <row r="551" spans="1:29" ht="12.75" customHeight="1" x14ac:dyDescent="0.3">
      <c r="A551" s="82"/>
      <c r="B551" s="82"/>
      <c r="C551" s="94"/>
      <c r="D551" s="94"/>
      <c r="E551" s="82"/>
      <c r="F551" s="82"/>
      <c r="G551" s="82"/>
      <c r="H551" s="97"/>
      <c r="I551" s="97"/>
      <c r="J551" s="82"/>
      <c r="K551" s="82"/>
      <c r="L551" s="82"/>
      <c r="M551" s="82"/>
      <c r="N551" s="82"/>
      <c r="O551" s="82"/>
      <c r="P551" s="82"/>
      <c r="Q551" s="82"/>
      <c r="R551" s="82"/>
      <c r="S551" s="82"/>
      <c r="T551" s="82"/>
      <c r="U551" s="82"/>
      <c r="V551" s="82"/>
      <c r="W551" s="82"/>
      <c r="X551" s="82"/>
      <c r="Y551" s="82"/>
      <c r="Z551" s="82"/>
      <c r="AA551" s="82"/>
      <c r="AB551" s="82"/>
      <c r="AC551" s="82"/>
    </row>
    <row r="552" spans="1:29" ht="12.75" customHeight="1" x14ac:dyDescent="0.3">
      <c r="A552" s="82"/>
      <c r="B552" s="82"/>
      <c r="C552" s="94"/>
      <c r="D552" s="94"/>
      <c r="E552" s="82"/>
      <c r="F552" s="82"/>
      <c r="G552" s="82"/>
      <c r="H552" s="97"/>
      <c r="I552" s="97"/>
      <c r="J552" s="82"/>
      <c r="K552" s="82"/>
      <c r="L552" s="82"/>
      <c r="M552" s="82"/>
      <c r="N552" s="82"/>
      <c r="O552" s="82"/>
      <c r="P552" s="82"/>
      <c r="Q552" s="82"/>
      <c r="R552" s="82"/>
      <c r="S552" s="82"/>
      <c r="T552" s="82"/>
      <c r="U552" s="82"/>
      <c r="V552" s="82"/>
      <c r="W552" s="82"/>
      <c r="X552" s="82"/>
      <c r="Y552" s="82"/>
      <c r="Z552" s="82"/>
      <c r="AA552" s="82"/>
      <c r="AB552" s="82"/>
      <c r="AC552" s="82"/>
    </row>
    <row r="553" spans="1:29" ht="12.75" customHeight="1" x14ac:dyDescent="0.3">
      <c r="A553" s="82"/>
      <c r="B553" s="82"/>
      <c r="C553" s="94"/>
      <c r="D553" s="94"/>
      <c r="E553" s="82"/>
      <c r="F553" s="82"/>
      <c r="G553" s="82"/>
      <c r="H553" s="97"/>
      <c r="I553" s="97"/>
      <c r="J553" s="82"/>
      <c r="K553" s="82"/>
      <c r="L553" s="82"/>
      <c r="M553" s="82"/>
      <c r="N553" s="82"/>
      <c r="O553" s="82"/>
      <c r="P553" s="82"/>
      <c r="Q553" s="82"/>
      <c r="R553" s="82"/>
      <c r="S553" s="82"/>
      <c r="T553" s="82"/>
      <c r="U553" s="82"/>
      <c r="V553" s="82"/>
      <c r="W553" s="82"/>
      <c r="X553" s="82"/>
      <c r="Y553" s="82"/>
      <c r="Z553" s="82"/>
      <c r="AA553" s="82"/>
      <c r="AB553" s="82"/>
      <c r="AC553" s="82"/>
    </row>
    <row r="554" spans="1:29" ht="12.75" customHeight="1" x14ac:dyDescent="0.3">
      <c r="A554" s="82"/>
      <c r="B554" s="82"/>
      <c r="C554" s="94"/>
      <c r="D554" s="94"/>
      <c r="E554" s="82"/>
      <c r="F554" s="82"/>
      <c r="G554" s="82"/>
      <c r="H554" s="97"/>
      <c r="I554" s="97"/>
      <c r="J554" s="82"/>
      <c r="K554" s="82"/>
      <c r="L554" s="82"/>
      <c r="M554" s="82"/>
      <c r="N554" s="82"/>
      <c r="O554" s="82"/>
      <c r="P554" s="82"/>
      <c r="Q554" s="82"/>
      <c r="R554" s="82"/>
      <c r="S554" s="82"/>
      <c r="T554" s="82"/>
      <c r="U554" s="82"/>
      <c r="V554" s="82"/>
      <c r="W554" s="82"/>
      <c r="X554" s="82"/>
      <c r="Y554" s="82"/>
      <c r="Z554" s="82"/>
      <c r="AA554" s="82"/>
      <c r="AB554" s="82"/>
      <c r="AC554" s="82"/>
    </row>
    <row r="555" spans="1:29" ht="12.75" customHeight="1" x14ac:dyDescent="0.3">
      <c r="A555" s="82"/>
      <c r="B555" s="82"/>
      <c r="C555" s="94"/>
      <c r="D555" s="94"/>
      <c r="E555" s="82"/>
      <c r="F555" s="82"/>
      <c r="G555" s="82"/>
      <c r="H555" s="97"/>
      <c r="I555" s="97"/>
      <c r="J555" s="82"/>
      <c r="K555" s="82"/>
      <c r="L555" s="82"/>
      <c r="M555" s="82"/>
      <c r="N555" s="82"/>
      <c r="O555" s="82"/>
      <c r="P555" s="82"/>
      <c r="Q555" s="82"/>
      <c r="R555" s="82"/>
      <c r="S555" s="82"/>
      <c r="T555" s="82"/>
      <c r="U555" s="82"/>
      <c r="V555" s="82"/>
      <c r="W555" s="82"/>
      <c r="X555" s="82"/>
      <c r="Y555" s="82"/>
      <c r="Z555" s="82"/>
      <c r="AA555" s="82"/>
      <c r="AB555" s="82"/>
      <c r="AC555" s="82"/>
    </row>
    <row r="556" spans="1:29" ht="12.75" customHeight="1" x14ac:dyDescent="0.3">
      <c r="A556" s="82"/>
      <c r="B556" s="82"/>
      <c r="C556" s="94"/>
      <c r="D556" s="94"/>
      <c r="E556" s="82"/>
      <c r="F556" s="82"/>
      <c r="G556" s="82"/>
      <c r="H556" s="97"/>
      <c r="I556" s="97"/>
      <c r="J556" s="82"/>
      <c r="K556" s="82"/>
      <c r="L556" s="82"/>
      <c r="M556" s="82"/>
      <c r="N556" s="82"/>
      <c r="O556" s="82"/>
      <c r="P556" s="82"/>
      <c r="Q556" s="82"/>
      <c r="R556" s="82"/>
      <c r="S556" s="82"/>
      <c r="T556" s="82"/>
      <c r="U556" s="82"/>
      <c r="V556" s="82"/>
      <c r="W556" s="82"/>
      <c r="X556" s="82"/>
      <c r="Y556" s="82"/>
      <c r="Z556" s="82"/>
      <c r="AA556" s="82"/>
      <c r="AB556" s="82"/>
      <c r="AC556" s="82"/>
    </row>
    <row r="557" spans="1:29" ht="12.75" customHeight="1" x14ac:dyDescent="0.3">
      <c r="A557" s="82"/>
      <c r="B557" s="82"/>
      <c r="C557" s="94"/>
      <c r="D557" s="94"/>
      <c r="E557" s="82"/>
      <c r="F557" s="82"/>
      <c r="G557" s="82"/>
      <c r="H557" s="97"/>
      <c r="I557" s="97"/>
      <c r="J557" s="82"/>
      <c r="K557" s="82"/>
      <c r="L557" s="82"/>
      <c r="M557" s="82"/>
      <c r="N557" s="82"/>
      <c r="O557" s="82"/>
      <c r="P557" s="82"/>
      <c r="Q557" s="82"/>
      <c r="R557" s="82"/>
      <c r="S557" s="82"/>
      <c r="T557" s="82"/>
      <c r="U557" s="82"/>
      <c r="V557" s="82"/>
      <c r="W557" s="82"/>
      <c r="X557" s="82"/>
      <c r="Y557" s="82"/>
      <c r="Z557" s="82"/>
      <c r="AA557" s="82"/>
      <c r="AB557" s="82"/>
      <c r="AC557" s="82"/>
    </row>
    <row r="558" spans="1:29" ht="12.75" customHeight="1" x14ac:dyDescent="0.3">
      <c r="A558" s="82"/>
      <c r="B558" s="82"/>
      <c r="C558" s="94"/>
      <c r="D558" s="94"/>
      <c r="E558" s="82"/>
      <c r="F558" s="82"/>
      <c r="G558" s="82"/>
      <c r="H558" s="97"/>
      <c r="I558" s="97"/>
      <c r="J558" s="82"/>
      <c r="K558" s="82"/>
      <c r="L558" s="82"/>
      <c r="M558" s="82"/>
      <c r="N558" s="82"/>
      <c r="O558" s="82"/>
      <c r="P558" s="82"/>
      <c r="Q558" s="82"/>
      <c r="R558" s="82"/>
      <c r="S558" s="82"/>
      <c r="T558" s="82"/>
      <c r="U558" s="82"/>
      <c r="V558" s="82"/>
      <c r="W558" s="82"/>
      <c r="X558" s="82"/>
      <c r="Y558" s="82"/>
      <c r="Z558" s="82"/>
      <c r="AA558" s="82"/>
      <c r="AB558" s="82"/>
      <c r="AC558" s="82"/>
    </row>
    <row r="559" spans="1:29" ht="12.75" customHeight="1" x14ac:dyDescent="0.3">
      <c r="A559" s="82"/>
      <c r="B559" s="82"/>
      <c r="C559" s="94"/>
      <c r="D559" s="94"/>
      <c r="E559" s="82"/>
      <c r="F559" s="82"/>
      <c r="G559" s="82"/>
      <c r="H559" s="97"/>
      <c r="I559" s="97"/>
      <c r="J559" s="82"/>
      <c r="K559" s="82"/>
      <c r="L559" s="82"/>
      <c r="M559" s="82"/>
      <c r="N559" s="82"/>
      <c r="O559" s="82"/>
      <c r="P559" s="82"/>
      <c r="Q559" s="82"/>
      <c r="R559" s="82"/>
      <c r="S559" s="82"/>
      <c r="T559" s="82"/>
      <c r="U559" s="82"/>
      <c r="V559" s="82"/>
      <c r="W559" s="82"/>
      <c r="X559" s="82"/>
      <c r="Y559" s="82"/>
      <c r="Z559" s="82"/>
      <c r="AA559" s="82"/>
      <c r="AB559" s="82"/>
      <c r="AC559" s="82"/>
    </row>
    <row r="560" spans="1:29" ht="12.75" customHeight="1" x14ac:dyDescent="0.3">
      <c r="A560" s="82"/>
      <c r="B560" s="82"/>
      <c r="C560" s="94"/>
      <c r="D560" s="94"/>
      <c r="E560" s="82"/>
      <c r="F560" s="82"/>
      <c r="G560" s="82"/>
      <c r="H560" s="97"/>
      <c r="I560" s="97"/>
      <c r="J560" s="82"/>
      <c r="K560" s="82"/>
      <c r="L560" s="82"/>
      <c r="M560" s="82"/>
      <c r="N560" s="82"/>
      <c r="O560" s="82"/>
      <c r="P560" s="82"/>
      <c r="Q560" s="82"/>
      <c r="R560" s="82"/>
      <c r="S560" s="82"/>
      <c r="T560" s="82"/>
      <c r="U560" s="82"/>
      <c r="V560" s="82"/>
      <c r="W560" s="82"/>
      <c r="X560" s="82"/>
      <c r="Y560" s="82"/>
      <c r="Z560" s="82"/>
      <c r="AA560" s="82"/>
      <c r="AB560" s="82"/>
      <c r="AC560" s="82"/>
    </row>
    <row r="561" spans="1:29" ht="12.75" customHeight="1" x14ac:dyDescent="0.3">
      <c r="A561" s="82"/>
      <c r="B561" s="82"/>
      <c r="C561" s="94"/>
      <c r="D561" s="94"/>
      <c r="E561" s="82"/>
      <c r="F561" s="82"/>
      <c r="G561" s="82"/>
      <c r="H561" s="97"/>
      <c r="I561" s="97"/>
      <c r="J561" s="82"/>
      <c r="K561" s="82"/>
      <c r="L561" s="82"/>
      <c r="M561" s="82"/>
      <c r="N561" s="82"/>
      <c r="O561" s="82"/>
      <c r="P561" s="82"/>
      <c r="Q561" s="82"/>
      <c r="R561" s="82"/>
      <c r="S561" s="82"/>
      <c r="T561" s="82"/>
      <c r="U561" s="82"/>
      <c r="V561" s="82"/>
      <c r="W561" s="82"/>
      <c r="X561" s="82"/>
      <c r="Y561" s="82"/>
      <c r="Z561" s="82"/>
      <c r="AA561" s="82"/>
      <c r="AB561" s="82"/>
      <c r="AC561" s="82"/>
    </row>
    <row r="562" spans="1:29" ht="12.75" customHeight="1" x14ac:dyDescent="0.3">
      <c r="A562" s="82"/>
      <c r="B562" s="82"/>
      <c r="C562" s="94"/>
      <c r="D562" s="94"/>
      <c r="E562" s="82"/>
      <c r="F562" s="82"/>
      <c r="G562" s="82"/>
      <c r="H562" s="97"/>
      <c r="I562" s="97"/>
      <c r="J562" s="82"/>
      <c r="K562" s="82"/>
      <c r="L562" s="82"/>
      <c r="M562" s="82"/>
      <c r="N562" s="82"/>
      <c r="O562" s="82"/>
      <c r="P562" s="82"/>
      <c r="Q562" s="82"/>
      <c r="R562" s="82"/>
      <c r="S562" s="82"/>
      <c r="T562" s="82"/>
      <c r="U562" s="82"/>
      <c r="V562" s="82"/>
      <c r="W562" s="82"/>
      <c r="X562" s="82"/>
      <c r="Y562" s="82"/>
      <c r="Z562" s="82"/>
      <c r="AA562" s="82"/>
      <c r="AB562" s="82"/>
      <c r="AC562" s="82"/>
    </row>
    <row r="563" spans="1:29" ht="12.75" customHeight="1" x14ac:dyDescent="0.3">
      <c r="A563" s="82"/>
      <c r="B563" s="82"/>
      <c r="C563" s="94"/>
      <c r="D563" s="94"/>
      <c r="E563" s="82"/>
      <c r="F563" s="82"/>
      <c r="G563" s="82"/>
      <c r="H563" s="97"/>
      <c r="I563" s="97"/>
      <c r="J563" s="82"/>
      <c r="K563" s="82"/>
      <c r="L563" s="82"/>
      <c r="M563" s="82"/>
      <c r="N563" s="82"/>
      <c r="O563" s="82"/>
      <c r="P563" s="82"/>
      <c r="Q563" s="82"/>
      <c r="R563" s="82"/>
      <c r="S563" s="82"/>
      <c r="T563" s="82"/>
      <c r="U563" s="82"/>
      <c r="V563" s="82"/>
      <c r="W563" s="82"/>
      <c r="X563" s="82"/>
      <c r="Y563" s="82"/>
      <c r="Z563" s="82"/>
      <c r="AA563" s="82"/>
      <c r="AB563" s="82"/>
      <c r="AC563" s="82"/>
    </row>
    <row r="564" spans="1:29" ht="12.75" customHeight="1" x14ac:dyDescent="0.3">
      <c r="A564" s="82"/>
      <c r="B564" s="82"/>
      <c r="C564" s="94"/>
      <c r="D564" s="94"/>
      <c r="E564" s="82"/>
      <c r="F564" s="82"/>
      <c r="G564" s="82"/>
      <c r="H564" s="97"/>
      <c r="I564" s="97"/>
      <c r="J564" s="82"/>
      <c r="K564" s="82"/>
      <c r="L564" s="82"/>
      <c r="M564" s="82"/>
      <c r="N564" s="82"/>
      <c r="O564" s="82"/>
      <c r="P564" s="82"/>
      <c r="Q564" s="82"/>
      <c r="R564" s="82"/>
      <c r="S564" s="82"/>
      <c r="T564" s="82"/>
      <c r="U564" s="82"/>
      <c r="V564" s="82"/>
      <c r="W564" s="82"/>
      <c r="X564" s="82"/>
      <c r="Y564" s="82"/>
      <c r="Z564" s="82"/>
      <c r="AA564" s="82"/>
      <c r="AB564" s="82"/>
      <c r="AC564" s="82"/>
    </row>
    <row r="565" spans="1:29" ht="12.75" customHeight="1" x14ac:dyDescent="0.3">
      <c r="A565" s="82"/>
      <c r="B565" s="82"/>
      <c r="C565" s="94"/>
      <c r="D565" s="94"/>
      <c r="E565" s="82"/>
      <c r="F565" s="82"/>
      <c r="G565" s="82"/>
      <c r="H565" s="97"/>
      <c r="I565" s="97"/>
      <c r="J565" s="82"/>
      <c r="K565" s="82"/>
      <c r="L565" s="82"/>
      <c r="M565" s="82"/>
      <c r="N565" s="82"/>
      <c r="O565" s="82"/>
      <c r="P565" s="82"/>
      <c r="Q565" s="82"/>
      <c r="R565" s="82"/>
      <c r="S565" s="82"/>
      <c r="T565" s="82"/>
      <c r="U565" s="82"/>
      <c r="V565" s="82"/>
      <c r="W565" s="82"/>
      <c r="X565" s="82"/>
      <c r="Y565" s="82"/>
      <c r="Z565" s="82"/>
      <c r="AA565" s="82"/>
      <c r="AB565" s="82"/>
      <c r="AC565" s="82"/>
    </row>
    <row r="566" spans="1:29" ht="12.75" customHeight="1" x14ac:dyDescent="0.3">
      <c r="A566" s="82"/>
      <c r="B566" s="82"/>
      <c r="C566" s="94"/>
      <c r="D566" s="94"/>
      <c r="E566" s="82"/>
      <c r="F566" s="82"/>
      <c r="G566" s="82"/>
      <c r="H566" s="97"/>
      <c r="I566" s="97"/>
      <c r="J566" s="82"/>
      <c r="K566" s="82"/>
      <c r="L566" s="82"/>
      <c r="M566" s="82"/>
      <c r="N566" s="82"/>
      <c r="O566" s="82"/>
      <c r="P566" s="82"/>
      <c r="Q566" s="82"/>
      <c r="R566" s="82"/>
      <c r="S566" s="82"/>
      <c r="T566" s="82"/>
      <c r="U566" s="82"/>
      <c r="V566" s="82"/>
      <c r="W566" s="82"/>
      <c r="X566" s="82"/>
      <c r="Y566" s="82"/>
      <c r="Z566" s="82"/>
      <c r="AA566" s="82"/>
      <c r="AB566" s="82"/>
      <c r="AC566" s="82"/>
    </row>
    <row r="567" spans="1:29" ht="12.75" customHeight="1" x14ac:dyDescent="0.3">
      <c r="A567" s="82"/>
      <c r="B567" s="82"/>
      <c r="C567" s="94"/>
      <c r="D567" s="94"/>
      <c r="E567" s="82"/>
      <c r="F567" s="82"/>
      <c r="G567" s="82"/>
      <c r="H567" s="97"/>
      <c r="I567" s="97"/>
      <c r="J567" s="82"/>
      <c r="K567" s="82"/>
      <c r="L567" s="82"/>
      <c r="M567" s="82"/>
      <c r="N567" s="82"/>
      <c r="O567" s="82"/>
      <c r="P567" s="82"/>
      <c r="Q567" s="82"/>
      <c r="R567" s="82"/>
      <c r="S567" s="82"/>
      <c r="T567" s="82"/>
      <c r="U567" s="82"/>
      <c r="V567" s="82"/>
      <c r="W567" s="82"/>
      <c r="X567" s="82"/>
      <c r="Y567" s="82"/>
      <c r="Z567" s="82"/>
      <c r="AA567" s="82"/>
      <c r="AB567" s="82"/>
      <c r="AC567" s="82"/>
    </row>
    <row r="568" spans="1:29" ht="12.75" customHeight="1" x14ac:dyDescent="0.3">
      <c r="A568" s="82"/>
      <c r="B568" s="82"/>
      <c r="C568" s="94"/>
      <c r="D568" s="94"/>
      <c r="E568" s="82"/>
      <c r="F568" s="82"/>
      <c r="G568" s="82"/>
      <c r="H568" s="97"/>
      <c r="I568" s="97"/>
      <c r="J568" s="82"/>
      <c r="K568" s="82"/>
      <c r="L568" s="82"/>
      <c r="M568" s="82"/>
      <c r="N568" s="82"/>
      <c r="O568" s="82"/>
      <c r="P568" s="82"/>
      <c r="Q568" s="82"/>
      <c r="R568" s="82"/>
      <c r="S568" s="82"/>
      <c r="T568" s="82"/>
      <c r="U568" s="82"/>
      <c r="V568" s="82"/>
      <c r="W568" s="82"/>
      <c r="X568" s="82"/>
      <c r="Y568" s="82"/>
      <c r="Z568" s="82"/>
      <c r="AA568" s="82"/>
      <c r="AB568" s="82"/>
      <c r="AC568" s="82"/>
    </row>
    <row r="569" spans="1:29" ht="12.75" customHeight="1" x14ac:dyDescent="0.3">
      <c r="A569" s="82"/>
      <c r="B569" s="82"/>
      <c r="C569" s="94"/>
      <c r="D569" s="94"/>
      <c r="E569" s="82"/>
      <c r="F569" s="82"/>
      <c r="G569" s="82"/>
      <c r="H569" s="97"/>
      <c r="I569" s="97"/>
      <c r="J569" s="82"/>
      <c r="K569" s="82"/>
      <c r="L569" s="82"/>
      <c r="M569" s="82"/>
      <c r="N569" s="82"/>
      <c r="O569" s="82"/>
      <c r="P569" s="82"/>
      <c r="Q569" s="82"/>
      <c r="R569" s="82"/>
      <c r="S569" s="82"/>
      <c r="T569" s="82"/>
      <c r="U569" s="82"/>
      <c r="V569" s="82"/>
      <c r="W569" s="82"/>
      <c r="X569" s="82"/>
      <c r="Y569" s="82"/>
      <c r="Z569" s="82"/>
      <c r="AA569" s="82"/>
      <c r="AB569" s="82"/>
      <c r="AC569" s="82"/>
    </row>
    <row r="570" spans="1:29" ht="12.75" customHeight="1" x14ac:dyDescent="0.3">
      <c r="A570" s="82"/>
      <c r="B570" s="82"/>
      <c r="C570" s="94"/>
      <c r="D570" s="94"/>
      <c r="E570" s="82"/>
      <c r="F570" s="82"/>
      <c r="G570" s="82"/>
      <c r="H570" s="97"/>
      <c r="I570" s="97"/>
      <c r="J570" s="82"/>
      <c r="K570" s="82"/>
      <c r="L570" s="82"/>
      <c r="M570" s="82"/>
      <c r="N570" s="82"/>
      <c r="O570" s="82"/>
      <c r="P570" s="82"/>
      <c r="Q570" s="82"/>
      <c r="R570" s="82"/>
      <c r="S570" s="82"/>
      <c r="T570" s="82"/>
      <c r="U570" s="82"/>
      <c r="V570" s="82"/>
      <c r="W570" s="82"/>
      <c r="X570" s="82"/>
      <c r="Y570" s="82"/>
      <c r="Z570" s="82"/>
      <c r="AA570" s="82"/>
      <c r="AB570" s="82"/>
      <c r="AC570" s="82"/>
    </row>
    <row r="571" spans="1:29" ht="12.75" customHeight="1" x14ac:dyDescent="0.3">
      <c r="A571" s="82"/>
      <c r="B571" s="82"/>
      <c r="C571" s="94"/>
      <c r="D571" s="94"/>
      <c r="E571" s="82"/>
      <c r="F571" s="82"/>
      <c r="G571" s="82"/>
      <c r="H571" s="97"/>
      <c r="I571" s="97"/>
      <c r="J571" s="82"/>
      <c r="K571" s="82"/>
      <c r="L571" s="82"/>
      <c r="M571" s="82"/>
      <c r="N571" s="82"/>
      <c r="O571" s="82"/>
      <c r="P571" s="82"/>
      <c r="Q571" s="82"/>
      <c r="R571" s="82"/>
      <c r="S571" s="82"/>
      <c r="T571" s="82"/>
      <c r="U571" s="82"/>
      <c r="V571" s="82"/>
      <c r="W571" s="82"/>
      <c r="X571" s="82"/>
      <c r="Y571" s="82"/>
      <c r="Z571" s="82"/>
      <c r="AA571" s="82"/>
      <c r="AB571" s="82"/>
      <c r="AC571" s="82"/>
    </row>
    <row r="572" spans="1:29" ht="12.75" customHeight="1" x14ac:dyDescent="0.3">
      <c r="A572" s="82"/>
      <c r="B572" s="82"/>
      <c r="C572" s="94"/>
      <c r="D572" s="94"/>
      <c r="E572" s="82"/>
      <c r="F572" s="82"/>
      <c r="G572" s="82"/>
      <c r="H572" s="97"/>
      <c r="I572" s="97"/>
      <c r="J572" s="82"/>
      <c r="K572" s="82"/>
      <c r="L572" s="82"/>
      <c r="M572" s="82"/>
      <c r="N572" s="82"/>
      <c r="O572" s="82"/>
      <c r="P572" s="82"/>
      <c r="Q572" s="82"/>
      <c r="R572" s="82"/>
      <c r="S572" s="82"/>
      <c r="T572" s="82"/>
      <c r="U572" s="82"/>
      <c r="V572" s="82"/>
      <c r="W572" s="82"/>
      <c r="X572" s="82"/>
      <c r="Y572" s="82"/>
      <c r="Z572" s="82"/>
      <c r="AA572" s="82"/>
      <c r="AB572" s="82"/>
      <c r="AC572" s="82"/>
    </row>
    <row r="573" spans="1:29" ht="12.75" customHeight="1" x14ac:dyDescent="0.3">
      <c r="A573" s="82"/>
      <c r="B573" s="82"/>
      <c r="C573" s="94"/>
      <c r="D573" s="94"/>
      <c r="E573" s="82"/>
      <c r="F573" s="82"/>
      <c r="G573" s="82"/>
      <c r="H573" s="97"/>
      <c r="I573" s="97"/>
      <c r="J573" s="82"/>
      <c r="K573" s="82"/>
      <c r="L573" s="82"/>
      <c r="M573" s="82"/>
      <c r="N573" s="82"/>
      <c r="O573" s="82"/>
      <c r="P573" s="82"/>
      <c r="Q573" s="82"/>
      <c r="R573" s="82"/>
      <c r="S573" s="82"/>
      <c r="T573" s="82"/>
      <c r="U573" s="82"/>
      <c r="V573" s="82"/>
      <c r="W573" s="82"/>
      <c r="X573" s="82"/>
      <c r="Y573" s="82"/>
      <c r="Z573" s="82"/>
      <c r="AA573" s="82"/>
      <c r="AB573" s="82"/>
      <c r="AC573" s="82"/>
    </row>
    <row r="574" spans="1:29" ht="12.75" customHeight="1" x14ac:dyDescent="0.3">
      <c r="A574" s="82"/>
      <c r="B574" s="82"/>
      <c r="C574" s="94"/>
      <c r="D574" s="94"/>
      <c r="E574" s="82"/>
      <c r="F574" s="82"/>
      <c r="G574" s="82"/>
      <c r="H574" s="97"/>
      <c r="I574" s="97"/>
      <c r="J574" s="82"/>
      <c r="K574" s="82"/>
      <c r="L574" s="82"/>
      <c r="M574" s="82"/>
      <c r="N574" s="82"/>
      <c r="O574" s="82"/>
      <c r="P574" s="82"/>
      <c r="Q574" s="82"/>
      <c r="R574" s="82"/>
      <c r="S574" s="82"/>
      <c r="T574" s="82"/>
      <c r="U574" s="82"/>
      <c r="V574" s="82"/>
      <c r="W574" s="82"/>
      <c r="X574" s="82"/>
      <c r="Y574" s="82"/>
      <c r="Z574" s="82"/>
      <c r="AA574" s="82"/>
      <c r="AB574" s="82"/>
      <c r="AC574" s="82"/>
    </row>
    <row r="575" spans="1:29" ht="12.75" customHeight="1" x14ac:dyDescent="0.3">
      <c r="A575" s="82"/>
      <c r="B575" s="82"/>
      <c r="C575" s="94"/>
      <c r="D575" s="94"/>
      <c r="E575" s="82"/>
      <c r="F575" s="82"/>
      <c r="G575" s="82"/>
      <c r="H575" s="97"/>
      <c r="I575" s="97"/>
      <c r="J575" s="82"/>
      <c r="K575" s="82"/>
      <c r="L575" s="82"/>
      <c r="M575" s="82"/>
      <c r="N575" s="82"/>
      <c r="O575" s="82"/>
      <c r="P575" s="82"/>
      <c r="Q575" s="82"/>
      <c r="R575" s="82"/>
      <c r="S575" s="82"/>
      <c r="T575" s="82"/>
      <c r="U575" s="82"/>
      <c r="V575" s="82"/>
      <c r="W575" s="82"/>
      <c r="X575" s="82"/>
      <c r="Y575" s="82"/>
      <c r="Z575" s="82"/>
      <c r="AA575" s="82"/>
      <c r="AB575" s="82"/>
      <c r="AC575" s="82"/>
    </row>
    <row r="576" spans="1:29" ht="12.75" customHeight="1" x14ac:dyDescent="0.3">
      <c r="A576" s="82"/>
      <c r="B576" s="82"/>
      <c r="C576" s="94"/>
      <c r="D576" s="94"/>
      <c r="E576" s="82"/>
      <c r="F576" s="82"/>
      <c r="G576" s="82"/>
      <c r="H576" s="97"/>
      <c r="I576" s="97"/>
      <c r="J576" s="82"/>
      <c r="K576" s="82"/>
      <c r="L576" s="82"/>
      <c r="M576" s="82"/>
      <c r="N576" s="82"/>
      <c r="O576" s="82"/>
      <c r="P576" s="82"/>
      <c r="Q576" s="82"/>
      <c r="R576" s="82"/>
      <c r="S576" s="82"/>
      <c r="T576" s="82"/>
      <c r="U576" s="82"/>
      <c r="V576" s="82"/>
      <c r="W576" s="82"/>
      <c r="X576" s="82"/>
      <c r="Y576" s="82"/>
      <c r="Z576" s="82"/>
      <c r="AA576" s="82"/>
      <c r="AB576" s="82"/>
      <c r="AC576" s="82"/>
    </row>
    <row r="577" spans="1:29" ht="12.75" customHeight="1" x14ac:dyDescent="0.3">
      <c r="A577" s="82"/>
      <c r="B577" s="82"/>
      <c r="C577" s="94"/>
      <c r="D577" s="94"/>
      <c r="E577" s="82"/>
      <c r="F577" s="82"/>
      <c r="G577" s="82"/>
      <c r="H577" s="97"/>
      <c r="I577" s="97"/>
      <c r="J577" s="82"/>
      <c r="K577" s="82"/>
      <c r="L577" s="82"/>
      <c r="M577" s="82"/>
      <c r="N577" s="82"/>
      <c r="O577" s="82"/>
      <c r="P577" s="82"/>
      <c r="Q577" s="82"/>
      <c r="R577" s="82"/>
      <c r="S577" s="82"/>
      <c r="T577" s="82"/>
      <c r="U577" s="82"/>
      <c r="V577" s="82"/>
      <c r="W577" s="82"/>
      <c r="X577" s="82"/>
      <c r="Y577" s="82"/>
      <c r="Z577" s="82"/>
      <c r="AA577" s="82"/>
      <c r="AB577" s="82"/>
      <c r="AC577" s="82"/>
    </row>
    <row r="578" spans="1:29" ht="12.75" customHeight="1" x14ac:dyDescent="0.3">
      <c r="A578" s="82"/>
      <c r="B578" s="82"/>
      <c r="C578" s="94"/>
      <c r="D578" s="94"/>
      <c r="E578" s="82"/>
      <c r="F578" s="82"/>
      <c r="G578" s="82"/>
      <c r="H578" s="97"/>
      <c r="I578" s="97"/>
      <c r="J578" s="82"/>
      <c r="K578" s="82"/>
      <c r="L578" s="82"/>
      <c r="M578" s="82"/>
      <c r="N578" s="82"/>
      <c r="O578" s="82"/>
      <c r="P578" s="82"/>
      <c r="Q578" s="82"/>
      <c r="R578" s="82"/>
      <c r="S578" s="82"/>
      <c r="T578" s="82"/>
      <c r="U578" s="82"/>
      <c r="V578" s="82"/>
      <c r="W578" s="82"/>
      <c r="X578" s="82"/>
      <c r="Y578" s="82"/>
      <c r="Z578" s="82"/>
      <c r="AA578" s="82"/>
      <c r="AB578" s="82"/>
      <c r="AC578" s="82"/>
    </row>
    <row r="579" spans="1:29" ht="12.75" customHeight="1" x14ac:dyDescent="0.3">
      <c r="A579" s="82"/>
      <c r="B579" s="82"/>
      <c r="C579" s="94"/>
      <c r="D579" s="94"/>
      <c r="E579" s="82"/>
      <c r="F579" s="82"/>
      <c r="G579" s="82"/>
      <c r="H579" s="97"/>
      <c r="I579" s="97"/>
      <c r="J579" s="82"/>
      <c r="K579" s="82"/>
      <c r="L579" s="82"/>
      <c r="M579" s="82"/>
      <c r="N579" s="82"/>
      <c r="O579" s="82"/>
      <c r="P579" s="82"/>
      <c r="Q579" s="82"/>
      <c r="R579" s="82"/>
      <c r="S579" s="82"/>
      <c r="T579" s="82"/>
      <c r="U579" s="82"/>
      <c r="V579" s="82"/>
      <c r="W579" s="82"/>
      <c r="X579" s="82"/>
      <c r="Y579" s="82"/>
      <c r="Z579" s="82"/>
      <c r="AA579" s="82"/>
      <c r="AB579" s="82"/>
      <c r="AC579" s="82"/>
    </row>
    <row r="580" spans="1:29" ht="12.75" customHeight="1" x14ac:dyDescent="0.3">
      <c r="A580" s="82"/>
      <c r="B580" s="82"/>
      <c r="C580" s="94"/>
      <c r="D580" s="94"/>
      <c r="E580" s="82"/>
      <c r="F580" s="82"/>
      <c r="G580" s="82"/>
      <c r="H580" s="97"/>
      <c r="I580" s="97"/>
      <c r="J580" s="82"/>
      <c r="K580" s="82"/>
      <c r="L580" s="82"/>
      <c r="M580" s="82"/>
      <c r="N580" s="82"/>
      <c r="O580" s="82"/>
      <c r="P580" s="82"/>
      <c r="Q580" s="82"/>
      <c r="R580" s="82"/>
      <c r="S580" s="82"/>
      <c r="T580" s="82"/>
      <c r="U580" s="82"/>
      <c r="V580" s="82"/>
      <c r="W580" s="82"/>
      <c r="X580" s="82"/>
      <c r="Y580" s="82"/>
      <c r="Z580" s="82"/>
      <c r="AA580" s="82"/>
      <c r="AB580" s="82"/>
      <c r="AC580" s="82"/>
    </row>
    <row r="581" spans="1:29" ht="12.75" customHeight="1" x14ac:dyDescent="0.3">
      <c r="A581" s="82"/>
      <c r="B581" s="82"/>
      <c r="C581" s="94"/>
      <c r="D581" s="94"/>
      <c r="E581" s="82"/>
      <c r="F581" s="82"/>
      <c r="G581" s="82"/>
      <c r="H581" s="97"/>
      <c r="I581" s="97"/>
      <c r="J581" s="82"/>
      <c r="K581" s="82"/>
      <c r="L581" s="82"/>
      <c r="M581" s="82"/>
      <c r="N581" s="82"/>
      <c r="O581" s="82"/>
      <c r="P581" s="82"/>
      <c r="Q581" s="82"/>
      <c r="R581" s="82"/>
      <c r="S581" s="82"/>
      <c r="T581" s="82"/>
      <c r="U581" s="82"/>
      <c r="V581" s="82"/>
      <c r="W581" s="82"/>
      <c r="X581" s="82"/>
      <c r="Y581" s="82"/>
      <c r="Z581" s="82"/>
      <c r="AA581" s="82"/>
      <c r="AB581" s="82"/>
      <c r="AC581" s="82"/>
    </row>
    <row r="582" spans="1:29" ht="12.75" customHeight="1" x14ac:dyDescent="0.3">
      <c r="A582" s="82"/>
      <c r="B582" s="82"/>
      <c r="C582" s="94"/>
      <c r="D582" s="94"/>
      <c r="E582" s="82"/>
      <c r="F582" s="82"/>
      <c r="G582" s="82"/>
      <c r="H582" s="97"/>
      <c r="I582" s="97"/>
      <c r="J582" s="82"/>
      <c r="K582" s="82"/>
      <c r="L582" s="82"/>
      <c r="M582" s="82"/>
      <c r="N582" s="82"/>
      <c r="O582" s="82"/>
      <c r="P582" s="82"/>
      <c r="Q582" s="82"/>
      <c r="R582" s="82"/>
      <c r="S582" s="82"/>
      <c r="T582" s="82"/>
      <c r="U582" s="82"/>
      <c r="V582" s="82"/>
      <c r="W582" s="82"/>
      <c r="X582" s="82"/>
      <c r="Y582" s="82"/>
      <c r="Z582" s="82"/>
      <c r="AA582" s="82"/>
      <c r="AB582" s="82"/>
      <c r="AC582" s="82"/>
    </row>
    <row r="583" spans="1:29" ht="12.75" customHeight="1" x14ac:dyDescent="0.3">
      <c r="A583" s="82"/>
      <c r="B583" s="82"/>
      <c r="C583" s="94"/>
      <c r="D583" s="94"/>
      <c r="E583" s="82"/>
      <c r="F583" s="82"/>
      <c r="G583" s="82"/>
      <c r="H583" s="97"/>
      <c r="I583" s="97"/>
      <c r="J583" s="82"/>
      <c r="K583" s="82"/>
      <c r="L583" s="82"/>
      <c r="M583" s="82"/>
      <c r="N583" s="82"/>
      <c r="O583" s="82"/>
      <c r="P583" s="82"/>
      <c r="Q583" s="82"/>
      <c r="R583" s="82"/>
      <c r="S583" s="82"/>
      <c r="T583" s="82"/>
      <c r="U583" s="82"/>
      <c r="V583" s="82"/>
      <c r="W583" s="82"/>
      <c r="X583" s="82"/>
      <c r="Y583" s="82"/>
      <c r="Z583" s="82"/>
      <c r="AA583" s="82"/>
      <c r="AB583" s="82"/>
      <c r="AC583" s="82"/>
    </row>
    <row r="584" spans="1:29" ht="12.75" customHeight="1" x14ac:dyDescent="0.3">
      <c r="A584" s="82"/>
      <c r="B584" s="82"/>
      <c r="C584" s="94"/>
      <c r="D584" s="94"/>
      <c r="E584" s="82"/>
      <c r="F584" s="82"/>
      <c r="G584" s="82"/>
      <c r="H584" s="97"/>
      <c r="I584" s="97"/>
      <c r="J584" s="82"/>
      <c r="K584" s="82"/>
      <c r="L584" s="82"/>
      <c r="M584" s="82"/>
      <c r="N584" s="82"/>
      <c r="O584" s="82"/>
      <c r="P584" s="82"/>
      <c r="Q584" s="82"/>
      <c r="R584" s="82"/>
      <c r="S584" s="82"/>
      <c r="T584" s="82"/>
      <c r="U584" s="82"/>
      <c r="V584" s="82"/>
      <c r="W584" s="82"/>
      <c r="X584" s="82"/>
      <c r="Y584" s="82"/>
      <c r="Z584" s="82"/>
      <c r="AA584" s="82"/>
      <c r="AB584" s="82"/>
      <c r="AC584" s="82"/>
    </row>
    <row r="585" spans="1:29" ht="12.75" customHeight="1" x14ac:dyDescent="0.3">
      <c r="A585" s="82"/>
      <c r="B585" s="82"/>
      <c r="C585" s="94"/>
      <c r="D585" s="94"/>
      <c r="E585" s="82"/>
      <c r="F585" s="82"/>
      <c r="G585" s="82"/>
      <c r="H585" s="97"/>
      <c r="I585" s="97"/>
      <c r="J585" s="82"/>
      <c r="K585" s="82"/>
      <c r="L585" s="82"/>
      <c r="M585" s="82"/>
      <c r="N585" s="82"/>
      <c r="O585" s="82"/>
      <c r="P585" s="82"/>
      <c r="Q585" s="82"/>
      <c r="R585" s="82"/>
      <c r="S585" s="82"/>
      <c r="T585" s="82"/>
      <c r="U585" s="82"/>
      <c r="V585" s="82"/>
      <c r="W585" s="82"/>
      <c r="X585" s="82"/>
      <c r="Y585" s="82"/>
      <c r="Z585" s="82"/>
      <c r="AA585" s="82"/>
      <c r="AB585" s="82"/>
      <c r="AC585" s="82"/>
    </row>
    <row r="586" spans="1:29" ht="12.75" customHeight="1" x14ac:dyDescent="0.3">
      <c r="A586" s="82"/>
      <c r="B586" s="82"/>
      <c r="C586" s="94"/>
      <c r="D586" s="94"/>
      <c r="E586" s="82"/>
      <c r="F586" s="82"/>
      <c r="G586" s="82"/>
      <c r="H586" s="97"/>
      <c r="I586" s="97"/>
      <c r="J586" s="82"/>
      <c r="K586" s="82"/>
      <c r="L586" s="82"/>
      <c r="M586" s="82"/>
      <c r="N586" s="82"/>
      <c r="O586" s="82"/>
      <c r="P586" s="82"/>
      <c r="Q586" s="82"/>
      <c r="R586" s="82"/>
      <c r="S586" s="82"/>
      <c r="T586" s="82"/>
      <c r="U586" s="82"/>
      <c r="V586" s="82"/>
      <c r="W586" s="82"/>
      <c r="X586" s="82"/>
      <c r="Y586" s="82"/>
      <c r="Z586" s="82"/>
      <c r="AA586" s="82"/>
      <c r="AB586" s="82"/>
      <c r="AC586" s="82"/>
    </row>
    <row r="587" spans="1:29" ht="12.75" customHeight="1" x14ac:dyDescent="0.3">
      <c r="A587" s="82"/>
      <c r="B587" s="82"/>
      <c r="C587" s="94"/>
      <c r="D587" s="94"/>
      <c r="E587" s="82"/>
      <c r="F587" s="82"/>
      <c r="G587" s="82"/>
      <c r="H587" s="97"/>
      <c r="I587" s="97"/>
      <c r="J587" s="82"/>
      <c r="K587" s="82"/>
      <c r="L587" s="82"/>
      <c r="M587" s="82"/>
      <c r="N587" s="82"/>
      <c r="O587" s="82"/>
      <c r="P587" s="82"/>
      <c r="Q587" s="82"/>
      <c r="R587" s="82"/>
      <c r="S587" s="82"/>
      <c r="T587" s="82"/>
      <c r="U587" s="82"/>
      <c r="V587" s="82"/>
      <c r="W587" s="82"/>
      <c r="X587" s="82"/>
      <c r="Y587" s="82"/>
      <c r="Z587" s="82"/>
      <c r="AA587" s="82"/>
      <c r="AB587" s="82"/>
      <c r="AC587" s="82"/>
    </row>
    <row r="588" spans="1:29" ht="12.75" customHeight="1" x14ac:dyDescent="0.3">
      <c r="A588" s="82"/>
      <c r="B588" s="82"/>
      <c r="C588" s="94"/>
      <c r="D588" s="94"/>
      <c r="E588" s="82"/>
      <c r="F588" s="82"/>
      <c r="G588" s="82"/>
      <c r="H588" s="97"/>
      <c r="I588" s="97"/>
      <c r="J588" s="82"/>
      <c r="K588" s="82"/>
      <c r="L588" s="82"/>
      <c r="M588" s="82"/>
      <c r="N588" s="82"/>
      <c r="O588" s="82"/>
      <c r="P588" s="82"/>
      <c r="Q588" s="82"/>
      <c r="R588" s="82"/>
      <c r="S588" s="82"/>
      <c r="T588" s="82"/>
      <c r="U588" s="82"/>
      <c r="V588" s="82"/>
      <c r="W588" s="82"/>
      <c r="X588" s="82"/>
      <c r="Y588" s="82"/>
      <c r="Z588" s="82"/>
      <c r="AA588" s="82"/>
      <c r="AB588" s="82"/>
      <c r="AC588" s="82"/>
    </row>
    <row r="589" spans="1:29" ht="12.75" customHeight="1" x14ac:dyDescent="0.3">
      <c r="A589" s="82"/>
      <c r="B589" s="82"/>
      <c r="C589" s="94"/>
      <c r="D589" s="94"/>
      <c r="E589" s="82"/>
      <c r="F589" s="82"/>
      <c r="G589" s="82"/>
      <c r="H589" s="97"/>
      <c r="I589" s="97"/>
      <c r="J589" s="82"/>
      <c r="K589" s="82"/>
      <c r="L589" s="82"/>
      <c r="M589" s="82"/>
      <c r="N589" s="82"/>
      <c r="O589" s="82"/>
      <c r="P589" s="82"/>
      <c r="Q589" s="82"/>
      <c r="R589" s="82"/>
      <c r="S589" s="82"/>
      <c r="T589" s="82"/>
      <c r="U589" s="82"/>
      <c r="V589" s="82"/>
      <c r="W589" s="82"/>
      <c r="X589" s="82"/>
      <c r="Y589" s="82"/>
      <c r="Z589" s="82"/>
      <c r="AA589" s="82"/>
      <c r="AB589" s="82"/>
      <c r="AC589" s="82"/>
    </row>
    <row r="590" spans="1:29" ht="12.75" customHeight="1" x14ac:dyDescent="0.3">
      <c r="A590" s="82"/>
      <c r="B590" s="82"/>
      <c r="C590" s="94"/>
      <c r="D590" s="94"/>
      <c r="E590" s="82"/>
      <c r="F590" s="82"/>
      <c r="G590" s="82"/>
      <c r="H590" s="97"/>
      <c r="I590" s="97"/>
      <c r="J590" s="82"/>
      <c r="K590" s="82"/>
      <c r="L590" s="82"/>
      <c r="M590" s="82"/>
      <c r="N590" s="82"/>
      <c r="O590" s="82"/>
      <c r="P590" s="82"/>
      <c r="Q590" s="82"/>
      <c r="R590" s="82"/>
      <c r="S590" s="82"/>
      <c r="T590" s="82"/>
      <c r="U590" s="82"/>
      <c r="V590" s="82"/>
      <c r="W590" s="82"/>
      <c r="X590" s="82"/>
      <c r="Y590" s="82"/>
      <c r="Z590" s="82"/>
      <c r="AA590" s="82"/>
      <c r="AB590" s="82"/>
      <c r="AC590" s="82"/>
    </row>
    <row r="591" spans="1:29" ht="12.75" customHeight="1" x14ac:dyDescent="0.3">
      <c r="A591" s="82"/>
      <c r="B591" s="82"/>
      <c r="C591" s="94"/>
      <c r="D591" s="94"/>
      <c r="E591" s="82"/>
      <c r="F591" s="82"/>
      <c r="G591" s="82"/>
      <c r="H591" s="97"/>
      <c r="I591" s="97"/>
      <c r="J591" s="82"/>
      <c r="K591" s="82"/>
      <c r="L591" s="82"/>
      <c r="M591" s="82"/>
      <c r="N591" s="82"/>
      <c r="O591" s="82"/>
      <c r="P591" s="82"/>
      <c r="Q591" s="82"/>
      <c r="R591" s="82"/>
      <c r="S591" s="82"/>
      <c r="T591" s="82"/>
      <c r="U591" s="82"/>
      <c r="V591" s="82"/>
      <c r="W591" s="82"/>
      <c r="X591" s="82"/>
      <c r="Y591" s="82"/>
      <c r="Z591" s="82"/>
      <c r="AA591" s="82"/>
      <c r="AB591" s="82"/>
      <c r="AC591" s="82"/>
    </row>
    <row r="592" spans="1:29" ht="12.75" customHeight="1" x14ac:dyDescent="0.3">
      <c r="A592" s="82"/>
      <c r="B592" s="82"/>
      <c r="C592" s="94"/>
      <c r="D592" s="94"/>
      <c r="E592" s="82"/>
      <c r="F592" s="82"/>
      <c r="G592" s="82"/>
      <c r="H592" s="97"/>
      <c r="I592" s="97"/>
      <c r="J592" s="82"/>
      <c r="K592" s="82"/>
      <c r="L592" s="82"/>
      <c r="M592" s="82"/>
      <c r="N592" s="82"/>
      <c r="O592" s="82"/>
      <c r="P592" s="82"/>
      <c r="Q592" s="82"/>
      <c r="R592" s="82"/>
      <c r="S592" s="82"/>
      <c r="T592" s="82"/>
      <c r="U592" s="82"/>
      <c r="V592" s="82"/>
      <c r="W592" s="82"/>
      <c r="X592" s="82"/>
      <c r="Y592" s="82"/>
      <c r="Z592" s="82"/>
      <c r="AA592" s="82"/>
      <c r="AB592" s="82"/>
      <c r="AC592" s="82"/>
    </row>
    <row r="593" spans="1:29" ht="12.75" customHeight="1" x14ac:dyDescent="0.3">
      <c r="A593" s="82"/>
      <c r="B593" s="82"/>
      <c r="C593" s="94"/>
      <c r="D593" s="94"/>
      <c r="E593" s="82"/>
      <c r="F593" s="82"/>
      <c r="G593" s="82"/>
      <c r="H593" s="97"/>
      <c r="I593" s="97"/>
      <c r="J593" s="82"/>
      <c r="K593" s="82"/>
      <c r="L593" s="82"/>
      <c r="M593" s="82"/>
      <c r="N593" s="82"/>
      <c r="O593" s="82"/>
      <c r="P593" s="82"/>
      <c r="Q593" s="82"/>
      <c r="R593" s="82"/>
      <c r="S593" s="82"/>
      <c r="T593" s="82"/>
      <c r="U593" s="82"/>
      <c r="V593" s="82"/>
      <c r="W593" s="82"/>
      <c r="X593" s="82"/>
      <c r="Y593" s="82"/>
      <c r="Z593" s="82"/>
      <c r="AA593" s="82"/>
      <c r="AB593" s="82"/>
      <c r="AC593" s="82"/>
    </row>
    <row r="594" spans="1:29" ht="12.75" customHeight="1" x14ac:dyDescent="0.3">
      <c r="A594" s="82"/>
      <c r="B594" s="82"/>
      <c r="C594" s="94"/>
      <c r="D594" s="94"/>
      <c r="E594" s="82"/>
      <c r="F594" s="82"/>
      <c r="G594" s="82"/>
      <c r="H594" s="97"/>
      <c r="I594" s="97"/>
      <c r="J594" s="82"/>
      <c r="K594" s="82"/>
      <c r="L594" s="82"/>
      <c r="M594" s="82"/>
      <c r="N594" s="82"/>
      <c r="O594" s="82"/>
      <c r="P594" s="82"/>
      <c r="Q594" s="82"/>
      <c r="R594" s="82"/>
      <c r="S594" s="82"/>
      <c r="T594" s="82"/>
      <c r="U594" s="82"/>
      <c r="V594" s="82"/>
      <c r="W594" s="82"/>
      <c r="X594" s="82"/>
      <c r="Y594" s="82"/>
      <c r="Z594" s="82"/>
      <c r="AA594" s="82"/>
      <c r="AB594" s="82"/>
      <c r="AC594" s="82"/>
    </row>
    <row r="595" spans="1:29" ht="12.75" customHeight="1" x14ac:dyDescent="0.3">
      <c r="A595" s="82"/>
      <c r="B595" s="82"/>
      <c r="C595" s="94"/>
      <c r="D595" s="94"/>
      <c r="E595" s="82"/>
      <c r="F595" s="82"/>
      <c r="G595" s="82"/>
      <c r="H595" s="97"/>
      <c r="I595" s="97"/>
      <c r="J595" s="82"/>
      <c r="K595" s="82"/>
      <c r="L595" s="82"/>
      <c r="M595" s="82"/>
      <c r="N595" s="82"/>
      <c r="O595" s="82"/>
      <c r="P595" s="82"/>
      <c r="Q595" s="82"/>
      <c r="R595" s="82"/>
      <c r="S595" s="82"/>
      <c r="T595" s="82"/>
      <c r="U595" s="82"/>
      <c r="V595" s="82"/>
      <c r="W595" s="82"/>
      <c r="X595" s="82"/>
      <c r="Y595" s="82"/>
      <c r="Z595" s="82"/>
      <c r="AA595" s="82"/>
      <c r="AB595" s="82"/>
      <c r="AC595" s="82"/>
    </row>
    <row r="596" spans="1:29" ht="12.75" customHeight="1" x14ac:dyDescent="0.3">
      <c r="A596" s="82"/>
      <c r="B596" s="82"/>
      <c r="C596" s="94"/>
      <c r="D596" s="94"/>
      <c r="E596" s="82"/>
      <c r="F596" s="82"/>
      <c r="G596" s="82"/>
      <c r="H596" s="97"/>
      <c r="I596" s="97"/>
      <c r="J596" s="82"/>
      <c r="K596" s="82"/>
      <c r="L596" s="82"/>
      <c r="M596" s="82"/>
      <c r="N596" s="82"/>
      <c r="O596" s="82"/>
      <c r="P596" s="82"/>
      <c r="Q596" s="82"/>
      <c r="R596" s="82"/>
      <c r="S596" s="82"/>
      <c r="T596" s="82"/>
      <c r="U596" s="82"/>
      <c r="V596" s="82"/>
      <c r="W596" s="82"/>
      <c r="X596" s="82"/>
      <c r="Y596" s="82"/>
      <c r="Z596" s="82"/>
      <c r="AA596" s="82"/>
      <c r="AB596" s="82"/>
      <c r="AC596" s="82"/>
    </row>
    <row r="597" spans="1:29" ht="12.75" customHeight="1" x14ac:dyDescent="0.3">
      <c r="A597" s="82"/>
      <c r="B597" s="82"/>
      <c r="C597" s="94"/>
      <c r="D597" s="94"/>
      <c r="E597" s="82"/>
      <c r="F597" s="82"/>
      <c r="G597" s="82"/>
      <c r="H597" s="97"/>
      <c r="I597" s="97"/>
      <c r="J597" s="82"/>
      <c r="K597" s="82"/>
      <c r="L597" s="82"/>
      <c r="M597" s="82"/>
      <c r="N597" s="82"/>
      <c r="O597" s="82"/>
      <c r="P597" s="82"/>
      <c r="Q597" s="82"/>
      <c r="R597" s="82"/>
      <c r="S597" s="82"/>
      <c r="T597" s="82"/>
      <c r="U597" s="82"/>
      <c r="V597" s="82"/>
      <c r="W597" s="82"/>
      <c r="X597" s="82"/>
      <c r="Y597" s="82"/>
      <c r="Z597" s="82"/>
      <c r="AA597" s="82"/>
      <c r="AB597" s="82"/>
      <c r="AC597" s="82"/>
    </row>
    <row r="598" spans="1:29" ht="12.75" customHeight="1" x14ac:dyDescent="0.3">
      <c r="A598" s="82"/>
      <c r="B598" s="82"/>
      <c r="C598" s="94"/>
      <c r="D598" s="94"/>
      <c r="E598" s="82"/>
      <c r="F598" s="82"/>
      <c r="G598" s="82"/>
      <c r="H598" s="97"/>
      <c r="I598" s="97"/>
      <c r="J598" s="82"/>
      <c r="K598" s="82"/>
      <c r="L598" s="82"/>
      <c r="M598" s="82"/>
      <c r="N598" s="82"/>
      <c r="O598" s="82"/>
      <c r="P598" s="82"/>
      <c r="Q598" s="82"/>
      <c r="R598" s="82"/>
      <c r="S598" s="82"/>
      <c r="T598" s="82"/>
      <c r="U598" s="82"/>
      <c r="V598" s="82"/>
      <c r="W598" s="82"/>
      <c r="X598" s="82"/>
      <c r="Y598" s="82"/>
      <c r="Z598" s="82"/>
      <c r="AA598" s="82"/>
      <c r="AB598" s="82"/>
      <c r="AC598" s="82"/>
    </row>
    <row r="599" spans="1:29" ht="12.75" customHeight="1" x14ac:dyDescent="0.3">
      <c r="A599" s="82"/>
      <c r="B599" s="82"/>
      <c r="C599" s="94"/>
      <c r="D599" s="94"/>
      <c r="E599" s="82"/>
      <c r="F599" s="82"/>
      <c r="G599" s="82"/>
      <c r="H599" s="97"/>
      <c r="I599" s="97"/>
      <c r="J599" s="82"/>
      <c r="K599" s="82"/>
      <c r="L599" s="82"/>
      <c r="M599" s="82"/>
      <c r="N599" s="82"/>
      <c r="O599" s="82"/>
      <c r="P599" s="82"/>
      <c r="Q599" s="82"/>
      <c r="R599" s="82"/>
      <c r="S599" s="82"/>
      <c r="T599" s="82"/>
      <c r="U599" s="82"/>
      <c r="V599" s="82"/>
      <c r="W599" s="82"/>
      <c r="X599" s="82"/>
      <c r="Y599" s="82"/>
      <c r="Z599" s="82"/>
      <c r="AA599" s="82"/>
      <c r="AB599" s="82"/>
      <c r="AC599" s="82"/>
    </row>
    <row r="600" spans="1:29" ht="12.75" customHeight="1" x14ac:dyDescent="0.3">
      <c r="A600" s="82"/>
      <c r="B600" s="82"/>
      <c r="C600" s="94"/>
      <c r="D600" s="94"/>
      <c r="E600" s="82"/>
      <c r="F600" s="82"/>
      <c r="G600" s="82"/>
      <c r="H600" s="97"/>
      <c r="I600" s="97"/>
      <c r="J600" s="82"/>
      <c r="K600" s="82"/>
      <c r="L600" s="82"/>
      <c r="M600" s="82"/>
      <c r="N600" s="82"/>
      <c r="O600" s="82"/>
      <c r="P600" s="82"/>
      <c r="Q600" s="82"/>
      <c r="R600" s="82"/>
      <c r="S600" s="82"/>
      <c r="T600" s="82"/>
      <c r="U600" s="82"/>
      <c r="V600" s="82"/>
      <c r="W600" s="82"/>
      <c r="X600" s="82"/>
      <c r="Y600" s="82"/>
      <c r="Z600" s="82"/>
      <c r="AA600" s="82"/>
      <c r="AB600" s="82"/>
      <c r="AC600" s="82"/>
    </row>
    <row r="601" spans="1:29" ht="12.75" customHeight="1" x14ac:dyDescent="0.3">
      <c r="A601" s="82"/>
      <c r="B601" s="82"/>
      <c r="C601" s="94"/>
      <c r="D601" s="94"/>
      <c r="E601" s="82"/>
      <c r="F601" s="82"/>
      <c r="G601" s="82"/>
      <c r="H601" s="97"/>
      <c r="I601" s="97"/>
      <c r="J601" s="82"/>
      <c r="K601" s="82"/>
      <c r="L601" s="82"/>
      <c r="M601" s="82"/>
      <c r="N601" s="82"/>
      <c r="O601" s="82"/>
      <c r="P601" s="82"/>
      <c r="Q601" s="82"/>
      <c r="R601" s="82"/>
      <c r="S601" s="82"/>
      <c r="T601" s="82"/>
      <c r="U601" s="82"/>
      <c r="V601" s="82"/>
      <c r="W601" s="82"/>
      <c r="X601" s="82"/>
      <c r="Y601" s="82"/>
      <c r="Z601" s="82"/>
      <c r="AA601" s="82"/>
      <c r="AB601" s="82"/>
      <c r="AC601" s="82"/>
    </row>
    <row r="602" spans="1:29" ht="12.75" customHeight="1" x14ac:dyDescent="0.3">
      <c r="A602" s="82"/>
      <c r="B602" s="82"/>
      <c r="C602" s="94"/>
      <c r="D602" s="94"/>
      <c r="E602" s="82"/>
      <c r="F602" s="82"/>
      <c r="G602" s="82"/>
      <c r="H602" s="97"/>
      <c r="I602" s="97"/>
      <c r="J602" s="82"/>
      <c r="K602" s="82"/>
      <c r="L602" s="82"/>
      <c r="M602" s="82"/>
      <c r="N602" s="82"/>
      <c r="O602" s="82"/>
      <c r="P602" s="82"/>
      <c r="Q602" s="82"/>
      <c r="R602" s="82"/>
      <c r="S602" s="82"/>
      <c r="T602" s="82"/>
      <c r="U602" s="82"/>
      <c r="V602" s="82"/>
      <c r="W602" s="82"/>
      <c r="X602" s="82"/>
      <c r="Y602" s="82"/>
      <c r="Z602" s="82"/>
      <c r="AA602" s="82"/>
      <c r="AB602" s="82"/>
      <c r="AC602" s="82"/>
    </row>
    <row r="603" spans="1:29" ht="12.75" customHeight="1" x14ac:dyDescent="0.3">
      <c r="A603" s="82"/>
      <c r="B603" s="82"/>
      <c r="C603" s="94"/>
      <c r="D603" s="94"/>
      <c r="E603" s="82"/>
      <c r="F603" s="82"/>
      <c r="G603" s="82"/>
      <c r="H603" s="97"/>
      <c r="I603" s="97"/>
      <c r="J603" s="82"/>
      <c r="K603" s="82"/>
      <c r="L603" s="82"/>
      <c r="M603" s="82"/>
      <c r="N603" s="82"/>
      <c r="O603" s="82"/>
      <c r="P603" s="82"/>
      <c r="Q603" s="82"/>
      <c r="R603" s="82"/>
      <c r="S603" s="82"/>
      <c r="T603" s="82"/>
      <c r="U603" s="82"/>
      <c r="V603" s="82"/>
      <c r="W603" s="82"/>
      <c r="X603" s="82"/>
      <c r="Y603" s="82"/>
      <c r="Z603" s="82"/>
      <c r="AA603" s="82"/>
      <c r="AB603" s="82"/>
      <c r="AC603" s="82"/>
    </row>
    <row r="604" spans="1:29" ht="12.75" customHeight="1" x14ac:dyDescent="0.3">
      <c r="A604" s="82"/>
      <c r="B604" s="82"/>
      <c r="C604" s="94"/>
      <c r="D604" s="94"/>
      <c r="E604" s="82"/>
      <c r="F604" s="82"/>
      <c r="G604" s="82"/>
      <c r="H604" s="97"/>
      <c r="I604" s="97"/>
      <c r="J604" s="82"/>
      <c r="K604" s="82"/>
      <c r="L604" s="82"/>
      <c r="M604" s="82"/>
      <c r="N604" s="82"/>
      <c r="O604" s="82"/>
      <c r="P604" s="82"/>
      <c r="Q604" s="82"/>
      <c r="R604" s="82"/>
      <c r="S604" s="82"/>
      <c r="T604" s="82"/>
      <c r="U604" s="82"/>
      <c r="V604" s="82"/>
      <c r="W604" s="82"/>
      <c r="X604" s="82"/>
      <c r="Y604" s="82"/>
      <c r="Z604" s="82"/>
      <c r="AA604" s="82"/>
      <c r="AB604" s="82"/>
      <c r="AC604" s="82"/>
    </row>
    <row r="605" spans="1:29" ht="12.75" customHeight="1" x14ac:dyDescent="0.3">
      <c r="A605" s="82"/>
      <c r="B605" s="82"/>
      <c r="C605" s="94"/>
      <c r="D605" s="94"/>
      <c r="E605" s="82"/>
      <c r="F605" s="82"/>
      <c r="G605" s="82"/>
      <c r="H605" s="97"/>
      <c r="I605" s="97"/>
      <c r="J605" s="82"/>
      <c r="K605" s="82"/>
      <c r="L605" s="82"/>
      <c r="M605" s="82"/>
      <c r="N605" s="82"/>
      <c r="O605" s="82"/>
      <c r="P605" s="82"/>
      <c r="Q605" s="82"/>
      <c r="R605" s="82"/>
      <c r="S605" s="82"/>
      <c r="T605" s="82"/>
      <c r="U605" s="82"/>
      <c r="V605" s="82"/>
      <c r="W605" s="82"/>
      <c r="X605" s="82"/>
      <c r="Y605" s="82"/>
      <c r="Z605" s="82"/>
      <c r="AA605" s="82"/>
      <c r="AB605" s="82"/>
      <c r="AC605" s="82"/>
    </row>
    <row r="606" spans="1:29" ht="12.75" customHeight="1" x14ac:dyDescent="0.3">
      <c r="A606" s="82"/>
      <c r="B606" s="82"/>
      <c r="C606" s="94"/>
      <c r="D606" s="94"/>
      <c r="E606" s="82"/>
      <c r="F606" s="82"/>
      <c r="G606" s="82"/>
      <c r="H606" s="97"/>
      <c r="I606" s="97"/>
      <c r="J606" s="82"/>
      <c r="K606" s="82"/>
      <c r="L606" s="82"/>
      <c r="M606" s="82"/>
      <c r="N606" s="82"/>
      <c r="O606" s="82"/>
      <c r="P606" s="82"/>
      <c r="Q606" s="82"/>
      <c r="R606" s="82"/>
      <c r="S606" s="82"/>
      <c r="T606" s="82"/>
      <c r="U606" s="82"/>
      <c r="V606" s="82"/>
      <c r="W606" s="82"/>
      <c r="X606" s="82"/>
      <c r="Y606" s="82"/>
      <c r="Z606" s="82"/>
      <c r="AA606" s="82"/>
      <c r="AB606" s="82"/>
      <c r="AC606" s="82"/>
    </row>
    <row r="607" spans="1:29" ht="12.75" customHeight="1" x14ac:dyDescent="0.3">
      <c r="A607" s="82"/>
      <c r="B607" s="82"/>
      <c r="C607" s="94"/>
      <c r="D607" s="94"/>
      <c r="E607" s="82"/>
      <c r="F607" s="82"/>
      <c r="G607" s="82"/>
      <c r="H607" s="97"/>
      <c r="I607" s="97"/>
      <c r="J607" s="82"/>
      <c r="K607" s="82"/>
      <c r="L607" s="82"/>
      <c r="M607" s="82"/>
      <c r="N607" s="82"/>
      <c r="O607" s="82"/>
      <c r="P607" s="82"/>
      <c r="Q607" s="82"/>
      <c r="R607" s="82"/>
      <c r="S607" s="82"/>
      <c r="T607" s="82"/>
      <c r="U607" s="82"/>
      <c r="V607" s="82"/>
      <c r="W607" s="82"/>
      <c r="X607" s="82"/>
      <c r="Y607" s="82"/>
      <c r="Z607" s="82"/>
      <c r="AA607" s="82"/>
      <c r="AB607" s="82"/>
      <c r="AC607" s="82"/>
    </row>
    <row r="608" spans="1:29" ht="12.75" customHeight="1" x14ac:dyDescent="0.3">
      <c r="A608" s="82"/>
      <c r="B608" s="82"/>
      <c r="C608" s="94"/>
      <c r="D608" s="94"/>
      <c r="E608" s="82"/>
      <c r="F608" s="82"/>
      <c r="G608" s="82"/>
      <c r="H608" s="97"/>
      <c r="I608" s="97"/>
      <c r="J608" s="82"/>
      <c r="K608" s="82"/>
      <c r="L608" s="82"/>
      <c r="M608" s="82"/>
      <c r="N608" s="82"/>
      <c r="O608" s="82"/>
      <c r="P608" s="82"/>
      <c r="Q608" s="82"/>
      <c r="R608" s="82"/>
      <c r="S608" s="82"/>
      <c r="T608" s="82"/>
      <c r="U608" s="82"/>
      <c r="V608" s="82"/>
      <c r="W608" s="82"/>
      <c r="X608" s="82"/>
      <c r="Y608" s="82"/>
      <c r="Z608" s="82"/>
      <c r="AA608" s="82"/>
      <c r="AB608" s="82"/>
      <c r="AC608" s="82"/>
    </row>
    <row r="609" spans="1:29" ht="12.75" customHeight="1" x14ac:dyDescent="0.3">
      <c r="A609" s="82"/>
      <c r="B609" s="82"/>
      <c r="C609" s="94"/>
      <c r="D609" s="94"/>
      <c r="E609" s="82"/>
      <c r="F609" s="82"/>
      <c r="G609" s="82"/>
      <c r="H609" s="97"/>
      <c r="I609" s="97"/>
      <c r="J609" s="82"/>
      <c r="K609" s="82"/>
      <c r="L609" s="82"/>
      <c r="M609" s="82"/>
      <c r="N609" s="82"/>
      <c r="O609" s="82"/>
      <c r="P609" s="82"/>
      <c r="Q609" s="82"/>
      <c r="R609" s="82"/>
      <c r="S609" s="82"/>
      <c r="T609" s="82"/>
      <c r="U609" s="82"/>
      <c r="V609" s="82"/>
      <c r="W609" s="82"/>
      <c r="X609" s="82"/>
      <c r="Y609" s="82"/>
      <c r="Z609" s="82"/>
      <c r="AA609" s="82"/>
      <c r="AB609" s="82"/>
      <c r="AC609" s="82"/>
    </row>
    <row r="610" spans="1:29" ht="12.75" customHeight="1" x14ac:dyDescent="0.3">
      <c r="A610" s="82"/>
      <c r="B610" s="82"/>
      <c r="C610" s="94"/>
      <c r="D610" s="94"/>
      <c r="E610" s="82"/>
      <c r="F610" s="82"/>
      <c r="G610" s="82"/>
      <c r="H610" s="97"/>
      <c r="I610" s="97"/>
      <c r="J610" s="82"/>
      <c r="K610" s="82"/>
      <c r="L610" s="82"/>
      <c r="M610" s="82"/>
      <c r="N610" s="82"/>
      <c r="O610" s="82"/>
      <c r="P610" s="82"/>
      <c r="Q610" s="82"/>
      <c r="R610" s="82"/>
      <c r="S610" s="82"/>
      <c r="T610" s="82"/>
      <c r="U610" s="82"/>
      <c r="V610" s="82"/>
      <c r="W610" s="82"/>
      <c r="X610" s="82"/>
      <c r="Y610" s="82"/>
      <c r="Z610" s="82"/>
      <c r="AA610" s="82"/>
      <c r="AB610" s="82"/>
      <c r="AC610" s="82"/>
    </row>
    <row r="611" spans="1:29" ht="12.75" customHeight="1" x14ac:dyDescent="0.3">
      <c r="A611" s="82"/>
      <c r="B611" s="82"/>
      <c r="C611" s="94"/>
      <c r="D611" s="94"/>
      <c r="E611" s="82"/>
      <c r="F611" s="82"/>
      <c r="G611" s="82"/>
      <c r="H611" s="97"/>
      <c r="I611" s="97"/>
      <c r="J611" s="82"/>
      <c r="K611" s="82"/>
      <c r="L611" s="82"/>
      <c r="M611" s="82"/>
      <c r="N611" s="82"/>
      <c r="O611" s="82"/>
      <c r="P611" s="82"/>
      <c r="Q611" s="82"/>
      <c r="R611" s="82"/>
      <c r="S611" s="82"/>
      <c r="T611" s="82"/>
      <c r="U611" s="82"/>
      <c r="V611" s="82"/>
      <c r="W611" s="82"/>
      <c r="X611" s="82"/>
      <c r="Y611" s="82"/>
      <c r="Z611" s="82"/>
      <c r="AA611" s="82"/>
      <c r="AB611" s="82"/>
      <c r="AC611" s="82"/>
    </row>
    <row r="612" spans="1:29" ht="12.75" customHeight="1" x14ac:dyDescent="0.3">
      <c r="A612" s="82"/>
      <c r="B612" s="82"/>
      <c r="C612" s="94"/>
      <c r="D612" s="94"/>
      <c r="E612" s="82"/>
      <c r="F612" s="82"/>
      <c r="G612" s="82"/>
      <c r="H612" s="97"/>
      <c r="I612" s="97"/>
      <c r="J612" s="82"/>
      <c r="K612" s="82"/>
      <c r="L612" s="82"/>
      <c r="M612" s="82"/>
      <c r="N612" s="82"/>
      <c r="O612" s="82"/>
      <c r="P612" s="82"/>
      <c r="Q612" s="82"/>
      <c r="R612" s="82"/>
      <c r="S612" s="82"/>
      <c r="T612" s="82"/>
      <c r="U612" s="82"/>
      <c r="V612" s="82"/>
      <c r="W612" s="82"/>
      <c r="X612" s="82"/>
      <c r="Y612" s="82"/>
      <c r="Z612" s="82"/>
      <c r="AA612" s="82"/>
      <c r="AB612" s="82"/>
      <c r="AC612" s="82"/>
    </row>
    <row r="613" spans="1:29" ht="12.75" customHeight="1" x14ac:dyDescent="0.3">
      <c r="A613" s="82"/>
      <c r="B613" s="82"/>
      <c r="C613" s="94"/>
      <c r="D613" s="94"/>
      <c r="E613" s="82"/>
      <c r="F613" s="82"/>
      <c r="G613" s="82"/>
      <c r="H613" s="97"/>
      <c r="I613" s="97"/>
      <c r="J613" s="82"/>
      <c r="K613" s="82"/>
      <c r="L613" s="82"/>
      <c r="M613" s="82"/>
      <c r="N613" s="82"/>
      <c r="O613" s="82"/>
      <c r="P613" s="82"/>
      <c r="Q613" s="82"/>
      <c r="R613" s="82"/>
      <c r="S613" s="82"/>
      <c r="T613" s="82"/>
      <c r="U613" s="82"/>
      <c r="V613" s="82"/>
      <c r="W613" s="82"/>
      <c r="X613" s="82"/>
      <c r="Y613" s="82"/>
      <c r="Z613" s="82"/>
      <c r="AA613" s="82"/>
      <c r="AB613" s="82"/>
      <c r="AC613" s="82"/>
    </row>
    <row r="614" spans="1:29" ht="12.75" customHeight="1" x14ac:dyDescent="0.3">
      <c r="A614" s="82"/>
      <c r="B614" s="82"/>
      <c r="C614" s="94"/>
      <c r="D614" s="94"/>
      <c r="E614" s="82"/>
      <c r="F614" s="82"/>
      <c r="G614" s="82"/>
      <c r="H614" s="97"/>
      <c r="I614" s="97"/>
      <c r="J614" s="82"/>
      <c r="K614" s="82"/>
      <c r="L614" s="82"/>
      <c r="M614" s="82"/>
      <c r="N614" s="82"/>
      <c r="O614" s="82"/>
      <c r="P614" s="82"/>
      <c r="Q614" s="82"/>
      <c r="R614" s="82"/>
      <c r="S614" s="82"/>
      <c r="T614" s="82"/>
      <c r="U614" s="82"/>
      <c r="V614" s="82"/>
      <c r="W614" s="82"/>
      <c r="X614" s="82"/>
      <c r="Y614" s="82"/>
      <c r="Z614" s="82"/>
      <c r="AA614" s="82"/>
      <c r="AB614" s="82"/>
      <c r="AC614" s="82"/>
    </row>
    <row r="615" spans="1:29" ht="12.75" customHeight="1" x14ac:dyDescent="0.3">
      <c r="A615" s="82"/>
      <c r="B615" s="82"/>
      <c r="C615" s="94"/>
      <c r="D615" s="94"/>
      <c r="E615" s="82"/>
      <c r="F615" s="82"/>
      <c r="G615" s="82"/>
      <c r="H615" s="97"/>
      <c r="I615" s="97"/>
      <c r="J615" s="82"/>
      <c r="K615" s="82"/>
      <c r="L615" s="82"/>
      <c r="M615" s="82"/>
      <c r="N615" s="82"/>
      <c r="O615" s="82"/>
      <c r="P615" s="82"/>
      <c r="Q615" s="82"/>
      <c r="R615" s="82"/>
      <c r="S615" s="82"/>
      <c r="T615" s="82"/>
      <c r="U615" s="82"/>
      <c r="V615" s="82"/>
      <c r="W615" s="82"/>
      <c r="X615" s="82"/>
      <c r="Y615" s="82"/>
      <c r="Z615" s="82"/>
      <c r="AA615" s="82"/>
      <c r="AB615" s="82"/>
      <c r="AC615" s="82"/>
    </row>
    <row r="616" spans="1:29" ht="12.75" customHeight="1" x14ac:dyDescent="0.3">
      <c r="A616" s="82"/>
      <c r="B616" s="82"/>
      <c r="C616" s="94"/>
      <c r="D616" s="94"/>
      <c r="E616" s="82"/>
      <c r="F616" s="82"/>
      <c r="G616" s="82"/>
      <c r="H616" s="97"/>
      <c r="I616" s="97"/>
      <c r="J616" s="82"/>
      <c r="K616" s="82"/>
      <c r="L616" s="82"/>
      <c r="M616" s="82"/>
      <c r="N616" s="82"/>
      <c r="O616" s="82"/>
      <c r="P616" s="82"/>
      <c r="Q616" s="82"/>
      <c r="R616" s="82"/>
      <c r="S616" s="82"/>
      <c r="T616" s="82"/>
      <c r="U616" s="82"/>
      <c r="V616" s="82"/>
      <c r="W616" s="82"/>
      <c r="X616" s="82"/>
      <c r="Y616" s="82"/>
      <c r="Z616" s="82"/>
      <c r="AA616" s="82"/>
      <c r="AB616" s="82"/>
      <c r="AC616" s="82"/>
    </row>
    <row r="617" spans="1:29" ht="12.75" customHeight="1" x14ac:dyDescent="0.3">
      <c r="A617" s="82"/>
      <c r="B617" s="82"/>
      <c r="C617" s="94"/>
      <c r="D617" s="94"/>
      <c r="E617" s="82"/>
      <c r="F617" s="82"/>
      <c r="G617" s="82"/>
      <c r="H617" s="97"/>
      <c r="I617" s="97"/>
      <c r="J617" s="82"/>
      <c r="K617" s="82"/>
      <c r="L617" s="82"/>
      <c r="M617" s="82"/>
      <c r="N617" s="82"/>
      <c r="O617" s="82"/>
      <c r="P617" s="82"/>
      <c r="Q617" s="82"/>
      <c r="R617" s="82"/>
      <c r="S617" s="82"/>
      <c r="T617" s="82"/>
      <c r="U617" s="82"/>
      <c r="V617" s="82"/>
      <c r="W617" s="82"/>
      <c r="X617" s="82"/>
      <c r="Y617" s="82"/>
      <c r="Z617" s="82"/>
      <c r="AA617" s="82"/>
      <c r="AB617" s="82"/>
      <c r="AC617" s="82"/>
    </row>
    <row r="618" spans="1:29" ht="12.75" customHeight="1" x14ac:dyDescent="0.3">
      <c r="A618" s="82"/>
      <c r="B618" s="82"/>
      <c r="C618" s="94"/>
      <c r="D618" s="94"/>
      <c r="E618" s="82"/>
      <c r="F618" s="82"/>
      <c r="G618" s="82"/>
      <c r="H618" s="97"/>
      <c r="I618" s="97"/>
      <c r="J618" s="82"/>
      <c r="K618" s="82"/>
      <c r="L618" s="82"/>
      <c r="M618" s="82"/>
      <c r="N618" s="82"/>
      <c r="O618" s="82"/>
      <c r="P618" s="82"/>
      <c r="Q618" s="82"/>
      <c r="R618" s="82"/>
      <c r="S618" s="82"/>
      <c r="T618" s="82"/>
      <c r="U618" s="82"/>
      <c r="V618" s="82"/>
      <c r="W618" s="82"/>
      <c r="X618" s="82"/>
      <c r="Y618" s="82"/>
      <c r="Z618" s="82"/>
      <c r="AA618" s="82"/>
      <c r="AB618" s="82"/>
      <c r="AC618" s="82"/>
    </row>
    <row r="619" spans="1:29" ht="12.75" customHeight="1" x14ac:dyDescent="0.3">
      <c r="A619" s="82"/>
      <c r="B619" s="82"/>
      <c r="C619" s="94"/>
      <c r="D619" s="94"/>
      <c r="E619" s="82"/>
      <c r="F619" s="82"/>
      <c r="G619" s="82"/>
      <c r="H619" s="97"/>
      <c r="I619" s="97"/>
      <c r="J619" s="82"/>
      <c r="K619" s="82"/>
      <c r="L619" s="82"/>
      <c r="M619" s="82"/>
      <c r="N619" s="82"/>
      <c r="O619" s="82"/>
      <c r="P619" s="82"/>
      <c r="Q619" s="82"/>
      <c r="R619" s="82"/>
      <c r="S619" s="82"/>
      <c r="T619" s="82"/>
      <c r="U619" s="82"/>
      <c r="V619" s="82"/>
      <c r="W619" s="82"/>
      <c r="X619" s="82"/>
      <c r="Y619" s="82"/>
      <c r="Z619" s="82"/>
      <c r="AA619" s="82"/>
      <c r="AB619" s="82"/>
      <c r="AC619" s="82"/>
    </row>
    <row r="620" spans="1:29" ht="12.75" customHeight="1" x14ac:dyDescent="0.3">
      <c r="A620" s="82"/>
      <c r="B620" s="82"/>
      <c r="C620" s="94"/>
      <c r="D620" s="94"/>
      <c r="E620" s="82"/>
      <c r="F620" s="82"/>
      <c r="G620" s="82"/>
      <c r="H620" s="97"/>
      <c r="I620" s="97"/>
      <c r="J620" s="82"/>
      <c r="K620" s="82"/>
      <c r="L620" s="82"/>
      <c r="M620" s="82"/>
      <c r="N620" s="82"/>
      <c r="O620" s="82"/>
      <c r="P620" s="82"/>
      <c r="Q620" s="82"/>
      <c r="R620" s="82"/>
      <c r="S620" s="82"/>
      <c r="T620" s="82"/>
      <c r="U620" s="82"/>
      <c r="V620" s="82"/>
      <c r="W620" s="82"/>
      <c r="X620" s="82"/>
      <c r="Y620" s="82"/>
      <c r="Z620" s="82"/>
      <c r="AA620" s="82"/>
      <c r="AB620" s="82"/>
      <c r="AC620" s="82"/>
    </row>
    <row r="621" spans="1:29" ht="12.75" customHeight="1" x14ac:dyDescent="0.3">
      <c r="A621" s="82"/>
      <c r="B621" s="82"/>
      <c r="C621" s="94"/>
      <c r="D621" s="94"/>
      <c r="E621" s="82"/>
      <c r="F621" s="82"/>
      <c r="G621" s="82"/>
      <c r="H621" s="97"/>
      <c r="I621" s="97"/>
      <c r="J621" s="82"/>
      <c r="K621" s="82"/>
      <c r="L621" s="82"/>
      <c r="M621" s="82"/>
      <c r="N621" s="82"/>
      <c r="O621" s="82"/>
      <c r="P621" s="82"/>
      <c r="Q621" s="82"/>
      <c r="R621" s="82"/>
      <c r="S621" s="82"/>
      <c r="T621" s="82"/>
      <c r="U621" s="82"/>
      <c r="V621" s="82"/>
      <c r="W621" s="82"/>
      <c r="X621" s="82"/>
      <c r="Y621" s="82"/>
      <c r="Z621" s="82"/>
      <c r="AA621" s="82"/>
      <c r="AB621" s="82"/>
      <c r="AC621" s="82"/>
    </row>
    <row r="622" spans="1:29" ht="12.75" customHeight="1" x14ac:dyDescent="0.3">
      <c r="A622" s="82"/>
      <c r="B622" s="82"/>
      <c r="C622" s="94"/>
      <c r="D622" s="94"/>
      <c r="E622" s="82"/>
      <c r="F622" s="82"/>
      <c r="G622" s="82"/>
      <c r="H622" s="97"/>
      <c r="I622" s="97"/>
      <c r="J622" s="82"/>
      <c r="K622" s="82"/>
      <c r="L622" s="82"/>
      <c r="M622" s="82"/>
      <c r="N622" s="82"/>
      <c r="O622" s="82"/>
      <c r="P622" s="82"/>
      <c r="Q622" s="82"/>
      <c r="R622" s="82"/>
      <c r="S622" s="82"/>
      <c r="T622" s="82"/>
      <c r="U622" s="82"/>
      <c r="V622" s="82"/>
      <c r="W622" s="82"/>
      <c r="X622" s="82"/>
      <c r="Y622" s="82"/>
      <c r="Z622" s="82"/>
      <c r="AA622" s="82"/>
      <c r="AB622" s="82"/>
      <c r="AC622" s="82"/>
    </row>
    <row r="623" spans="1:29" ht="12.75" customHeight="1" x14ac:dyDescent="0.3">
      <c r="A623" s="82"/>
      <c r="B623" s="82"/>
      <c r="C623" s="94"/>
      <c r="D623" s="94"/>
      <c r="E623" s="82"/>
      <c r="F623" s="82"/>
      <c r="G623" s="82"/>
      <c r="H623" s="97"/>
      <c r="I623" s="97"/>
      <c r="J623" s="82"/>
      <c r="K623" s="82"/>
      <c r="L623" s="82"/>
      <c r="M623" s="82"/>
      <c r="N623" s="82"/>
      <c r="O623" s="82"/>
      <c r="P623" s="82"/>
      <c r="Q623" s="82"/>
      <c r="R623" s="82"/>
      <c r="S623" s="82"/>
      <c r="T623" s="82"/>
      <c r="U623" s="82"/>
      <c r="V623" s="82"/>
      <c r="W623" s="82"/>
      <c r="X623" s="82"/>
      <c r="Y623" s="82"/>
      <c r="Z623" s="82"/>
      <c r="AA623" s="82"/>
      <c r="AB623" s="82"/>
      <c r="AC623" s="82"/>
    </row>
    <row r="624" spans="1:29" ht="12.75" customHeight="1" x14ac:dyDescent="0.3">
      <c r="A624" s="82"/>
      <c r="B624" s="82"/>
      <c r="C624" s="94"/>
      <c r="D624" s="94"/>
      <c r="E624" s="82"/>
      <c r="F624" s="82"/>
      <c r="G624" s="82"/>
      <c r="H624" s="97"/>
      <c r="I624" s="97"/>
      <c r="J624" s="82"/>
      <c r="K624" s="82"/>
      <c r="L624" s="82"/>
      <c r="M624" s="82"/>
      <c r="N624" s="82"/>
      <c r="O624" s="82"/>
      <c r="P624" s="82"/>
      <c r="Q624" s="82"/>
      <c r="R624" s="82"/>
      <c r="S624" s="82"/>
      <c r="T624" s="82"/>
      <c r="U624" s="82"/>
      <c r="V624" s="82"/>
      <c r="W624" s="82"/>
      <c r="X624" s="82"/>
      <c r="Y624" s="82"/>
      <c r="Z624" s="82"/>
      <c r="AA624" s="82"/>
      <c r="AB624" s="82"/>
      <c r="AC624" s="82"/>
    </row>
    <row r="625" spans="1:29" ht="12.75" customHeight="1" x14ac:dyDescent="0.3">
      <c r="A625" s="82"/>
      <c r="B625" s="82"/>
      <c r="C625" s="94"/>
      <c r="D625" s="94"/>
      <c r="E625" s="82"/>
      <c r="F625" s="82"/>
      <c r="G625" s="82"/>
      <c r="H625" s="97"/>
      <c r="I625" s="97"/>
      <c r="J625" s="82"/>
      <c r="K625" s="82"/>
      <c r="L625" s="82"/>
      <c r="M625" s="82"/>
      <c r="N625" s="82"/>
      <c r="O625" s="82"/>
      <c r="P625" s="82"/>
      <c r="Q625" s="82"/>
      <c r="R625" s="82"/>
      <c r="S625" s="82"/>
      <c r="T625" s="82"/>
      <c r="U625" s="82"/>
      <c r="V625" s="82"/>
      <c r="W625" s="82"/>
      <c r="X625" s="82"/>
      <c r="Y625" s="82"/>
      <c r="Z625" s="82"/>
      <c r="AA625" s="82"/>
      <c r="AB625" s="82"/>
      <c r="AC625" s="82"/>
    </row>
    <row r="626" spans="1:29" ht="12.75" customHeight="1" x14ac:dyDescent="0.3">
      <c r="A626" s="82"/>
      <c r="B626" s="82"/>
      <c r="C626" s="94"/>
      <c r="D626" s="94"/>
      <c r="E626" s="82"/>
      <c r="F626" s="82"/>
      <c r="G626" s="82"/>
      <c r="H626" s="97"/>
      <c r="I626" s="97"/>
      <c r="J626" s="82"/>
      <c r="K626" s="82"/>
      <c r="L626" s="82"/>
      <c r="M626" s="82"/>
      <c r="N626" s="82"/>
      <c r="O626" s="82"/>
      <c r="P626" s="82"/>
      <c r="Q626" s="82"/>
      <c r="R626" s="82"/>
      <c r="S626" s="82"/>
      <c r="T626" s="82"/>
      <c r="U626" s="82"/>
      <c r="V626" s="82"/>
      <c r="W626" s="82"/>
      <c r="X626" s="82"/>
      <c r="Y626" s="82"/>
      <c r="Z626" s="82"/>
      <c r="AA626" s="82"/>
      <c r="AB626" s="82"/>
      <c r="AC626" s="82"/>
    </row>
    <row r="627" spans="1:29" ht="12.75" customHeight="1" x14ac:dyDescent="0.3">
      <c r="A627" s="82"/>
      <c r="B627" s="82"/>
      <c r="C627" s="94"/>
      <c r="D627" s="94"/>
      <c r="E627" s="82"/>
      <c r="F627" s="82"/>
      <c r="G627" s="82"/>
      <c r="H627" s="97"/>
      <c r="I627" s="97"/>
      <c r="J627" s="82"/>
      <c r="K627" s="82"/>
      <c r="L627" s="82"/>
      <c r="M627" s="82"/>
      <c r="N627" s="82"/>
      <c r="O627" s="82"/>
      <c r="P627" s="82"/>
      <c r="Q627" s="82"/>
      <c r="R627" s="82"/>
      <c r="S627" s="82"/>
      <c r="T627" s="82"/>
      <c r="U627" s="82"/>
      <c r="V627" s="82"/>
      <c r="W627" s="82"/>
      <c r="X627" s="82"/>
      <c r="Y627" s="82"/>
      <c r="Z627" s="82"/>
      <c r="AA627" s="82"/>
      <c r="AB627" s="82"/>
      <c r="AC627" s="82"/>
    </row>
    <row r="628" spans="1:29" ht="12.75" customHeight="1" x14ac:dyDescent="0.3">
      <c r="A628" s="82"/>
      <c r="B628" s="82"/>
      <c r="C628" s="94"/>
      <c r="D628" s="94"/>
      <c r="E628" s="82"/>
      <c r="F628" s="82"/>
      <c r="G628" s="82"/>
      <c r="H628" s="97"/>
      <c r="I628" s="97"/>
      <c r="J628" s="82"/>
      <c r="K628" s="82"/>
      <c r="L628" s="82"/>
      <c r="M628" s="82"/>
      <c r="N628" s="82"/>
      <c r="O628" s="82"/>
      <c r="P628" s="82"/>
      <c r="Q628" s="82"/>
      <c r="R628" s="82"/>
      <c r="S628" s="82"/>
      <c r="T628" s="82"/>
      <c r="U628" s="82"/>
      <c r="V628" s="82"/>
      <c r="W628" s="82"/>
      <c r="X628" s="82"/>
      <c r="Y628" s="82"/>
      <c r="Z628" s="82"/>
      <c r="AA628" s="82"/>
      <c r="AB628" s="82"/>
      <c r="AC628" s="82"/>
    </row>
    <row r="629" spans="1:29" ht="12.75" customHeight="1" x14ac:dyDescent="0.3">
      <c r="A629" s="82"/>
      <c r="B629" s="82"/>
      <c r="C629" s="94"/>
      <c r="D629" s="94"/>
      <c r="E629" s="82"/>
      <c r="F629" s="82"/>
      <c r="G629" s="82"/>
      <c r="H629" s="97"/>
      <c r="I629" s="97"/>
      <c r="J629" s="82"/>
      <c r="K629" s="82"/>
      <c r="L629" s="82"/>
      <c r="M629" s="82"/>
      <c r="N629" s="82"/>
      <c r="O629" s="82"/>
      <c r="P629" s="82"/>
      <c r="Q629" s="82"/>
      <c r="R629" s="82"/>
      <c r="S629" s="82"/>
      <c r="T629" s="82"/>
      <c r="U629" s="82"/>
      <c r="V629" s="82"/>
      <c r="W629" s="82"/>
      <c r="X629" s="82"/>
      <c r="Y629" s="82"/>
      <c r="Z629" s="82"/>
      <c r="AA629" s="82"/>
      <c r="AB629" s="82"/>
      <c r="AC629" s="82"/>
    </row>
    <row r="630" spans="1:29" ht="12.75" customHeight="1" x14ac:dyDescent="0.3">
      <c r="A630" s="82"/>
      <c r="B630" s="82"/>
      <c r="C630" s="94"/>
      <c r="D630" s="94"/>
      <c r="E630" s="82"/>
      <c r="F630" s="82"/>
      <c r="G630" s="82"/>
      <c r="H630" s="97"/>
      <c r="I630" s="97"/>
      <c r="J630" s="82"/>
      <c r="K630" s="82"/>
      <c r="L630" s="82"/>
      <c r="M630" s="82"/>
      <c r="N630" s="82"/>
      <c r="O630" s="82"/>
      <c r="P630" s="82"/>
      <c r="Q630" s="82"/>
      <c r="R630" s="82"/>
      <c r="S630" s="82"/>
      <c r="T630" s="82"/>
      <c r="U630" s="82"/>
      <c r="V630" s="82"/>
      <c r="W630" s="82"/>
      <c r="X630" s="82"/>
      <c r="Y630" s="82"/>
      <c r="Z630" s="82"/>
      <c r="AA630" s="82"/>
      <c r="AB630" s="82"/>
      <c r="AC630" s="82"/>
    </row>
    <row r="631" spans="1:29" ht="12.75" customHeight="1" x14ac:dyDescent="0.3">
      <c r="A631" s="82"/>
      <c r="B631" s="82"/>
      <c r="C631" s="94"/>
      <c r="D631" s="94"/>
      <c r="E631" s="82"/>
      <c r="F631" s="82"/>
      <c r="G631" s="82"/>
      <c r="H631" s="97"/>
      <c r="I631" s="97"/>
      <c r="J631" s="82"/>
      <c r="K631" s="82"/>
      <c r="L631" s="82"/>
      <c r="M631" s="82"/>
      <c r="N631" s="82"/>
      <c r="O631" s="82"/>
      <c r="P631" s="82"/>
      <c r="Q631" s="82"/>
      <c r="R631" s="82"/>
      <c r="S631" s="82"/>
      <c r="T631" s="82"/>
      <c r="U631" s="82"/>
      <c r="V631" s="82"/>
      <c r="W631" s="82"/>
      <c r="X631" s="82"/>
      <c r="Y631" s="82"/>
      <c r="Z631" s="82"/>
      <c r="AA631" s="82"/>
      <c r="AB631" s="82"/>
      <c r="AC631" s="82"/>
    </row>
    <row r="632" spans="1:29" ht="12.75" customHeight="1" x14ac:dyDescent="0.3">
      <c r="A632" s="82"/>
      <c r="B632" s="82"/>
      <c r="C632" s="94"/>
      <c r="D632" s="94"/>
      <c r="E632" s="82"/>
      <c r="F632" s="82"/>
      <c r="G632" s="82"/>
      <c r="H632" s="97"/>
      <c r="I632" s="97"/>
      <c r="J632" s="82"/>
      <c r="K632" s="82"/>
      <c r="L632" s="82"/>
      <c r="M632" s="82"/>
      <c r="N632" s="82"/>
      <c r="O632" s="82"/>
      <c r="P632" s="82"/>
      <c r="Q632" s="82"/>
      <c r="R632" s="82"/>
      <c r="S632" s="82"/>
      <c r="T632" s="82"/>
      <c r="U632" s="82"/>
      <c r="V632" s="82"/>
      <c r="W632" s="82"/>
      <c r="X632" s="82"/>
      <c r="Y632" s="82"/>
      <c r="Z632" s="82"/>
      <c r="AA632" s="82"/>
      <c r="AB632" s="82"/>
      <c r="AC632" s="82"/>
    </row>
    <row r="633" spans="1:29" ht="12.75" customHeight="1" x14ac:dyDescent="0.3">
      <c r="A633" s="82"/>
      <c r="B633" s="82"/>
      <c r="C633" s="94"/>
      <c r="D633" s="94"/>
      <c r="E633" s="82"/>
      <c r="F633" s="82"/>
      <c r="G633" s="82"/>
      <c r="H633" s="97"/>
      <c r="I633" s="97"/>
      <c r="J633" s="82"/>
      <c r="K633" s="82"/>
      <c r="L633" s="82"/>
      <c r="M633" s="82"/>
      <c r="N633" s="82"/>
      <c r="O633" s="82"/>
      <c r="P633" s="82"/>
      <c r="Q633" s="82"/>
      <c r="R633" s="82"/>
      <c r="S633" s="82"/>
      <c r="T633" s="82"/>
      <c r="U633" s="82"/>
      <c r="V633" s="82"/>
      <c r="W633" s="82"/>
      <c r="X633" s="82"/>
      <c r="Y633" s="82"/>
      <c r="Z633" s="82"/>
      <c r="AA633" s="82"/>
      <c r="AB633" s="82"/>
      <c r="AC633" s="82"/>
    </row>
    <row r="634" spans="1:29" ht="12.75" customHeight="1" x14ac:dyDescent="0.3">
      <c r="A634" s="82"/>
      <c r="B634" s="82"/>
      <c r="C634" s="94"/>
      <c r="D634" s="94"/>
      <c r="E634" s="82"/>
      <c r="F634" s="82"/>
      <c r="G634" s="82"/>
      <c r="H634" s="97"/>
      <c r="I634" s="97"/>
      <c r="J634" s="82"/>
      <c r="K634" s="82"/>
      <c r="L634" s="82"/>
      <c r="M634" s="82"/>
      <c r="N634" s="82"/>
      <c r="O634" s="82"/>
      <c r="P634" s="82"/>
      <c r="Q634" s="82"/>
      <c r="R634" s="82"/>
      <c r="S634" s="82"/>
      <c r="T634" s="82"/>
      <c r="U634" s="82"/>
      <c r="V634" s="82"/>
      <c r="W634" s="82"/>
      <c r="X634" s="82"/>
      <c r="Y634" s="82"/>
      <c r="Z634" s="82"/>
      <c r="AA634" s="82"/>
      <c r="AB634" s="82"/>
      <c r="AC634" s="82"/>
    </row>
    <row r="635" spans="1:29" ht="12.75" customHeight="1" x14ac:dyDescent="0.3">
      <c r="A635" s="82"/>
      <c r="B635" s="82"/>
      <c r="C635" s="94"/>
      <c r="D635" s="94"/>
      <c r="E635" s="82"/>
      <c r="F635" s="82"/>
      <c r="G635" s="82"/>
      <c r="H635" s="97"/>
      <c r="I635" s="97"/>
      <c r="J635" s="82"/>
      <c r="K635" s="82"/>
      <c r="L635" s="82"/>
      <c r="M635" s="82"/>
      <c r="N635" s="82"/>
      <c r="O635" s="82"/>
      <c r="P635" s="82"/>
      <c r="Q635" s="82"/>
      <c r="R635" s="82"/>
      <c r="S635" s="82"/>
      <c r="T635" s="82"/>
      <c r="U635" s="82"/>
      <c r="V635" s="82"/>
      <c r="W635" s="82"/>
      <c r="X635" s="82"/>
      <c r="Y635" s="82"/>
      <c r="Z635" s="82"/>
      <c r="AA635" s="82"/>
      <c r="AB635" s="82"/>
      <c r="AC635" s="82"/>
    </row>
    <row r="636" spans="1:29" ht="12.75" customHeight="1" x14ac:dyDescent="0.3">
      <c r="A636" s="82"/>
      <c r="B636" s="82"/>
      <c r="C636" s="94"/>
      <c r="D636" s="94"/>
      <c r="E636" s="82"/>
      <c r="F636" s="82"/>
      <c r="G636" s="82"/>
      <c r="H636" s="97"/>
      <c r="I636" s="97"/>
      <c r="J636" s="82"/>
      <c r="K636" s="82"/>
      <c r="L636" s="82"/>
      <c r="M636" s="82"/>
      <c r="N636" s="82"/>
      <c r="O636" s="82"/>
      <c r="P636" s="82"/>
      <c r="Q636" s="82"/>
      <c r="R636" s="82"/>
      <c r="S636" s="82"/>
      <c r="T636" s="82"/>
      <c r="U636" s="82"/>
      <c r="V636" s="82"/>
      <c r="W636" s="82"/>
      <c r="X636" s="82"/>
      <c r="Y636" s="82"/>
      <c r="Z636" s="82"/>
      <c r="AA636" s="82"/>
      <c r="AB636" s="82"/>
      <c r="AC636" s="82"/>
    </row>
    <row r="637" spans="1:29" ht="12.75" customHeight="1" x14ac:dyDescent="0.3">
      <c r="A637" s="82"/>
      <c r="B637" s="82"/>
      <c r="C637" s="94"/>
      <c r="D637" s="94"/>
      <c r="E637" s="82"/>
      <c r="F637" s="82"/>
      <c r="G637" s="82"/>
      <c r="H637" s="97"/>
      <c r="I637" s="97"/>
      <c r="J637" s="82"/>
      <c r="K637" s="82"/>
      <c r="L637" s="82"/>
      <c r="M637" s="82"/>
      <c r="N637" s="82"/>
      <c r="O637" s="82"/>
      <c r="P637" s="82"/>
      <c r="Q637" s="82"/>
      <c r="R637" s="82"/>
      <c r="S637" s="82"/>
      <c r="T637" s="82"/>
      <c r="U637" s="82"/>
      <c r="V637" s="82"/>
      <c r="W637" s="82"/>
      <c r="X637" s="82"/>
      <c r="Y637" s="82"/>
      <c r="Z637" s="82"/>
      <c r="AA637" s="82"/>
      <c r="AB637" s="82"/>
      <c r="AC637" s="82"/>
    </row>
    <row r="638" spans="1:29" ht="12.75" customHeight="1" x14ac:dyDescent="0.3">
      <c r="A638" s="82"/>
      <c r="B638" s="82"/>
      <c r="C638" s="94"/>
      <c r="D638" s="94"/>
      <c r="E638" s="82"/>
      <c r="F638" s="82"/>
      <c r="G638" s="82"/>
      <c r="H638" s="97"/>
      <c r="I638" s="97"/>
      <c r="J638" s="82"/>
      <c r="K638" s="82"/>
      <c r="L638" s="82"/>
      <c r="M638" s="82"/>
      <c r="N638" s="82"/>
      <c r="O638" s="82"/>
      <c r="P638" s="82"/>
      <c r="Q638" s="82"/>
      <c r="R638" s="82"/>
      <c r="S638" s="82"/>
      <c r="T638" s="82"/>
      <c r="U638" s="82"/>
      <c r="V638" s="82"/>
      <c r="W638" s="82"/>
      <c r="X638" s="82"/>
      <c r="Y638" s="82"/>
      <c r="Z638" s="82"/>
      <c r="AA638" s="82"/>
      <c r="AB638" s="82"/>
      <c r="AC638" s="82"/>
    </row>
    <row r="639" spans="1:29" ht="12.75" customHeight="1" x14ac:dyDescent="0.3">
      <c r="A639" s="82"/>
      <c r="B639" s="82"/>
      <c r="C639" s="94"/>
      <c r="D639" s="94"/>
      <c r="E639" s="82"/>
      <c r="F639" s="82"/>
      <c r="G639" s="82"/>
      <c r="H639" s="97"/>
      <c r="I639" s="97"/>
      <c r="J639" s="82"/>
      <c r="K639" s="82"/>
      <c r="L639" s="82"/>
      <c r="M639" s="82"/>
      <c r="N639" s="82"/>
      <c r="O639" s="82"/>
      <c r="P639" s="82"/>
      <c r="Q639" s="82"/>
      <c r="R639" s="82"/>
      <c r="S639" s="82"/>
      <c r="T639" s="82"/>
      <c r="U639" s="82"/>
      <c r="V639" s="82"/>
      <c r="W639" s="82"/>
      <c r="X639" s="82"/>
      <c r="Y639" s="82"/>
      <c r="Z639" s="82"/>
      <c r="AA639" s="82"/>
      <c r="AB639" s="82"/>
      <c r="AC639" s="82"/>
    </row>
    <row r="640" spans="1:29" ht="12.75" customHeight="1" x14ac:dyDescent="0.3">
      <c r="A640" s="82"/>
      <c r="B640" s="82"/>
      <c r="C640" s="94"/>
      <c r="D640" s="94"/>
      <c r="E640" s="82"/>
      <c r="F640" s="82"/>
      <c r="G640" s="82"/>
      <c r="H640" s="97"/>
      <c r="I640" s="97"/>
      <c r="J640" s="82"/>
      <c r="K640" s="82"/>
      <c r="L640" s="82"/>
      <c r="M640" s="82"/>
      <c r="N640" s="82"/>
      <c r="O640" s="82"/>
      <c r="P640" s="82"/>
      <c r="Q640" s="82"/>
      <c r="R640" s="82"/>
      <c r="S640" s="82"/>
      <c r="T640" s="82"/>
      <c r="U640" s="82"/>
      <c r="V640" s="82"/>
      <c r="W640" s="82"/>
      <c r="X640" s="82"/>
      <c r="Y640" s="82"/>
      <c r="Z640" s="82"/>
      <c r="AA640" s="82"/>
      <c r="AB640" s="82"/>
      <c r="AC640" s="82"/>
    </row>
    <row r="641" spans="1:29" ht="12.75" customHeight="1" x14ac:dyDescent="0.3">
      <c r="A641" s="82"/>
      <c r="B641" s="82"/>
      <c r="C641" s="94"/>
      <c r="D641" s="94"/>
      <c r="E641" s="82"/>
      <c r="F641" s="82"/>
      <c r="G641" s="82"/>
      <c r="H641" s="97"/>
      <c r="I641" s="97"/>
      <c r="J641" s="82"/>
      <c r="K641" s="82"/>
      <c r="L641" s="82"/>
      <c r="M641" s="82"/>
      <c r="N641" s="82"/>
      <c r="O641" s="82"/>
      <c r="P641" s="82"/>
      <c r="Q641" s="82"/>
      <c r="R641" s="82"/>
      <c r="S641" s="82"/>
      <c r="T641" s="82"/>
      <c r="U641" s="82"/>
      <c r="V641" s="82"/>
      <c r="W641" s="82"/>
      <c r="X641" s="82"/>
      <c r="Y641" s="82"/>
      <c r="Z641" s="82"/>
      <c r="AA641" s="82"/>
      <c r="AB641" s="82"/>
      <c r="AC641" s="82"/>
    </row>
    <row r="642" spans="1:29" ht="12.75" customHeight="1" x14ac:dyDescent="0.3">
      <c r="A642" s="82"/>
      <c r="B642" s="82"/>
      <c r="C642" s="94"/>
      <c r="D642" s="94"/>
      <c r="E642" s="82"/>
      <c r="F642" s="82"/>
      <c r="G642" s="82"/>
      <c r="H642" s="97"/>
      <c r="I642" s="97"/>
      <c r="J642" s="82"/>
      <c r="K642" s="82"/>
      <c r="L642" s="82"/>
      <c r="M642" s="82"/>
      <c r="N642" s="82"/>
      <c r="O642" s="82"/>
      <c r="P642" s="82"/>
      <c r="Q642" s="82"/>
      <c r="R642" s="82"/>
      <c r="S642" s="82"/>
      <c r="T642" s="82"/>
      <c r="U642" s="82"/>
      <c r="V642" s="82"/>
      <c r="W642" s="82"/>
      <c r="X642" s="82"/>
      <c r="Y642" s="82"/>
      <c r="Z642" s="82"/>
      <c r="AA642" s="82"/>
      <c r="AB642" s="82"/>
      <c r="AC642" s="82"/>
    </row>
    <row r="643" spans="1:29" ht="12.75" customHeight="1" x14ac:dyDescent="0.3">
      <c r="A643" s="82"/>
      <c r="B643" s="82"/>
      <c r="C643" s="94"/>
      <c r="D643" s="94"/>
      <c r="E643" s="82"/>
      <c r="F643" s="82"/>
      <c r="G643" s="82"/>
      <c r="H643" s="97"/>
      <c r="I643" s="97"/>
      <c r="J643" s="82"/>
      <c r="K643" s="82"/>
      <c r="L643" s="82"/>
      <c r="M643" s="82"/>
      <c r="N643" s="82"/>
      <c r="O643" s="82"/>
      <c r="P643" s="82"/>
      <c r="Q643" s="82"/>
      <c r="R643" s="82"/>
      <c r="S643" s="82"/>
      <c r="T643" s="82"/>
      <c r="U643" s="82"/>
      <c r="V643" s="82"/>
      <c r="W643" s="82"/>
      <c r="X643" s="82"/>
      <c r="Y643" s="82"/>
      <c r="Z643" s="82"/>
      <c r="AA643" s="82"/>
      <c r="AB643" s="82"/>
      <c r="AC643" s="82"/>
    </row>
    <row r="644" spans="1:29" ht="12.75" customHeight="1" x14ac:dyDescent="0.3">
      <c r="A644" s="82"/>
      <c r="B644" s="82"/>
      <c r="C644" s="94"/>
      <c r="D644" s="94"/>
      <c r="E644" s="82"/>
      <c r="F644" s="82"/>
      <c r="G644" s="82"/>
      <c r="H644" s="97"/>
      <c r="I644" s="97"/>
      <c r="J644" s="82"/>
      <c r="K644" s="82"/>
      <c r="L644" s="82"/>
      <c r="M644" s="82"/>
      <c r="N644" s="82"/>
      <c r="O644" s="82"/>
      <c r="P644" s="82"/>
      <c r="Q644" s="82"/>
      <c r="R644" s="82"/>
      <c r="S644" s="82"/>
      <c r="T644" s="82"/>
      <c r="U644" s="82"/>
      <c r="V644" s="82"/>
      <c r="W644" s="82"/>
      <c r="X644" s="82"/>
      <c r="Y644" s="82"/>
      <c r="Z644" s="82"/>
      <c r="AA644" s="82"/>
      <c r="AB644" s="82"/>
      <c r="AC644" s="82"/>
    </row>
    <row r="645" spans="1:29" ht="12.75" customHeight="1" x14ac:dyDescent="0.3">
      <c r="A645" s="82"/>
      <c r="B645" s="82"/>
      <c r="C645" s="94"/>
      <c r="D645" s="94"/>
      <c r="E645" s="82"/>
      <c r="F645" s="82"/>
      <c r="G645" s="82"/>
      <c r="H645" s="97"/>
      <c r="I645" s="97"/>
      <c r="J645" s="82"/>
      <c r="K645" s="82"/>
      <c r="L645" s="82"/>
      <c r="M645" s="82"/>
      <c r="N645" s="82"/>
      <c r="O645" s="82"/>
      <c r="P645" s="82"/>
      <c r="Q645" s="82"/>
      <c r="R645" s="82"/>
      <c r="S645" s="82"/>
      <c r="T645" s="82"/>
      <c r="U645" s="82"/>
      <c r="V645" s="82"/>
      <c r="W645" s="82"/>
      <c r="X645" s="82"/>
      <c r="Y645" s="82"/>
      <c r="Z645" s="82"/>
      <c r="AA645" s="82"/>
      <c r="AB645" s="82"/>
      <c r="AC645" s="82"/>
    </row>
    <row r="646" spans="1:29" ht="12.75" customHeight="1" x14ac:dyDescent="0.3">
      <c r="A646" s="82"/>
      <c r="B646" s="82"/>
      <c r="C646" s="94"/>
      <c r="D646" s="94"/>
      <c r="E646" s="82"/>
      <c r="F646" s="82"/>
      <c r="G646" s="82"/>
      <c r="H646" s="97"/>
      <c r="I646" s="97"/>
      <c r="J646" s="82"/>
      <c r="K646" s="82"/>
      <c r="L646" s="82"/>
      <c r="M646" s="82"/>
      <c r="N646" s="82"/>
      <c r="O646" s="82"/>
      <c r="P646" s="82"/>
      <c r="Q646" s="82"/>
      <c r="R646" s="82"/>
      <c r="S646" s="82"/>
      <c r="T646" s="82"/>
      <c r="U646" s="82"/>
      <c r="V646" s="82"/>
      <c r="W646" s="82"/>
      <c r="X646" s="82"/>
      <c r="Y646" s="82"/>
      <c r="Z646" s="82"/>
      <c r="AA646" s="82"/>
      <c r="AB646" s="82"/>
      <c r="AC646" s="82"/>
    </row>
    <row r="647" spans="1:29" ht="12.75" customHeight="1" x14ac:dyDescent="0.3">
      <c r="A647" s="82"/>
      <c r="B647" s="82"/>
      <c r="C647" s="94"/>
      <c r="D647" s="94"/>
      <c r="E647" s="82"/>
      <c r="F647" s="82"/>
      <c r="G647" s="82"/>
      <c r="H647" s="97"/>
      <c r="I647" s="97"/>
      <c r="J647" s="82"/>
      <c r="K647" s="82"/>
      <c r="L647" s="82"/>
      <c r="M647" s="82"/>
      <c r="N647" s="82"/>
      <c r="O647" s="82"/>
      <c r="P647" s="82"/>
      <c r="Q647" s="82"/>
      <c r="R647" s="82"/>
      <c r="S647" s="82"/>
      <c r="T647" s="82"/>
      <c r="U647" s="82"/>
      <c r="V647" s="82"/>
      <c r="W647" s="82"/>
      <c r="X647" s="82"/>
      <c r="Y647" s="82"/>
      <c r="Z647" s="82"/>
      <c r="AA647" s="82"/>
      <c r="AB647" s="82"/>
      <c r="AC647" s="82"/>
    </row>
    <row r="648" spans="1:29" ht="12.75" customHeight="1" x14ac:dyDescent="0.3">
      <c r="A648" s="82"/>
      <c r="B648" s="82"/>
      <c r="C648" s="94"/>
      <c r="D648" s="94"/>
      <c r="E648" s="82"/>
      <c r="F648" s="82"/>
      <c r="G648" s="82"/>
      <c r="H648" s="97"/>
      <c r="I648" s="97"/>
      <c r="J648" s="82"/>
      <c r="K648" s="82"/>
      <c r="L648" s="82"/>
      <c r="M648" s="82"/>
      <c r="N648" s="82"/>
      <c r="O648" s="82"/>
      <c r="P648" s="82"/>
      <c r="Q648" s="82"/>
      <c r="R648" s="82"/>
      <c r="S648" s="82"/>
      <c r="T648" s="82"/>
      <c r="U648" s="82"/>
      <c r="V648" s="82"/>
      <c r="W648" s="82"/>
      <c r="X648" s="82"/>
      <c r="Y648" s="82"/>
      <c r="Z648" s="82"/>
      <c r="AA648" s="82"/>
      <c r="AB648" s="82"/>
      <c r="AC648" s="82"/>
    </row>
    <row r="649" spans="1:29" ht="12.75" customHeight="1" x14ac:dyDescent="0.3">
      <c r="A649" s="82"/>
      <c r="B649" s="82"/>
      <c r="C649" s="94"/>
      <c r="D649" s="94"/>
      <c r="E649" s="82"/>
      <c r="F649" s="82"/>
      <c r="G649" s="82"/>
      <c r="H649" s="97"/>
      <c r="I649" s="97"/>
      <c r="J649" s="82"/>
      <c r="K649" s="82"/>
      <c r="L649" s="82"/>
      <c r="M649" s="82"/>
      <c r="N649" s="82"/>
      <c r="O649" s="82"/>
      <c r="P649" s="82"/>
      <c r="Q649" s="82"/>
      <c r="R649" s="82"/>
      <c r="S649" s="82"/>
      <c r="T649" s="82"/>
      <c r="U649" s="82"/>
      <c r="V649" s="82"/>
      <c r="W649" s="82"/>
      <c r="X649" s="82"/>
      <c r="Y649" s="82"/>
      <c r="Z649" s="82"/>
      <c r="AA649" s="82"/>
      <c r="AB649" s="82"/>
      <c r="AC649" s="82"/>
    </row>
    <row r="650" spans="1:29" ht="12.75" customHeight="1" x14ac:dyDescent="0.3">
      <c r="A650" s="82"/>
      <c r="B650" s="82"/>
      <c r="C650" s="94"/>
      <c r="D650" s="94"/>
      <c r="E650" s="82"/>
      <c r="F650" s="82"/>
      <c r="G650" s="82"/>
      <c r="H650" s="97"/>
      <c r="I650" s="97"/>
      <c r="J650" s="82"/>
      <c r="K650" s="82"/>
      <c r="L650" s="82"/>
      <c r="M650" s="82"/>
      <c r="N650" s="82"/>
      <c r="O650" s="82"/>
      <c r="P650" s="82"/>
      <c r="Q650" s="82"/>
      <c r="R650" s="82"/>
      <c r="S650" s="82"/>
      <c r="T650" s="82"/>
      <c r="U650" s="82"/>
      <c r="V650" s="82"/>
      <c r="W650" s="82"/>
      <c r="X650" s="82"/>
      <c r="Y650" s="82"/>
      <c r="Z650" s="82"/>
      <c r="AA650" s="82"/>
      <c r="AB650" s="82"/>
      <c r="AC650" s="82"/>
    </row>
    <row r="651" spans="1:29" ht="12.75" customHeight="1" x14ac:dyDescent="0.3">
      <c r="A651" s="82"/>
      <c r="B651" s="82"/>
      <c r="C651" s="94"/>
      <c r="D651" s="94"/>
      <c r="E651" s="82"/>
      <c r="F651" s="82"/>
      <c r="G651" s="82"/>
      <c r="H651" s="97"/>
      <c r="I651" s="97"/>
      <c r="J651" s="82"/>
      <c r="K651" s="82"/>
      <c r="L651" s="82"/>
      <c r="M651" s="82"/>
      <c r="N651" s="82"/>
      <c r="O651" s="82"/>
      <c r="P651" s="82"/>
      <c r="Q651" s="82"/>
      <c r="R651" s="82"/>
      <c r="S651" s="82"/>
      <c r="T651" s="82"/>
      <c r="U651" s="82"/>
      <c r="V651" s="82"/>
      <c r="W651" s="82"/>
      <c r="X651" s="82"/>
      <c r="Y651" s="82"/>
      <c r="Z651" s="82"/>
      <c r="AA651" s="82"/>
      <c r="AB651" s="82"/>
      <c r="AC651" s="82"/>
    </row>
    <row r="652" spans="1:29" ht="12.75" customHeight="1" x14ac:dyDescent="0.3">
      <c r="A652" s="82"/>
      <c r="B652" s="82"/>
      <c r="C652" s="94"/>
      <c r="D652" s="94"/>
      <c r="E652" s="82"/>
      <c r="F652" s="82"/>
      <c r="G652" s="82"/>
      <c r="H652" s="97"/>
      <c r="I652" s="97"/>
      <c r="J652" s="82"/>
      <c r="K652" s="82"/>
      <c r="L652" s="82"/>
      <c r="M652" s="82"/>
      <c r="N652" s="82"/>
      <c r="O652" s="82"/>
      <c r="P652" s="82"/>
      <c r="Q652" s="82"/>
      <c r="R652" s="82"/>
      <c r="S652" s="82"/>
      <c r="T652" s="82"/>
      <c r="U652" s="82"/>
      <c r="V652" s="82"/>
      <c r="W652" s="82"/>
      <c r="X652" s="82"/>
      <c r="Y652" s="82"/>
      <c r="Z652" s="82"/>
      <c r="AA652" s="82"/>
      <c r="AB652" s="82"/>
      <c r="AC652" s="82"/>
    </row>
    <row r="653" spans="1:29" ht="12.75" customHeight="1" x14ac:dyDescent="0.3">
      <c r="A653" s="82"/>
      <c r="B653" s="82"/>
      <c r="C653" s="94"/>
      <c r="D653" s="94"/>
      <c r="E653" s="82"/>
      <c r="F653" s="82"/>
      <c r="G653" s="82"/>
      <c r="H653" s="97"/>
      <c r="I653" s="97"/>
      <c r="J653" s="82"/>
      <c r="K653" s="82"/>
      <c r="L653" s="82"/>
      <c r="M653" s="82"/>
      <c r="N653" s="82"/>
      <c r="O653" s="82"/>
      <c r="P653" s="82"/>
      <c r="Q653" s="82"/>
      <c r="R653" s="82"/>
      <c r="S653" s="82"/>
      <c r="T653" s="82"/>
      <c r="U653" s="82"/>
      <c r="V653" s="82"/>
      <c r="W653" s="82"/>
      <c r="X653" s="82"/>
      <c r="Y653" s="82"/>
      <c r="Z653" s="82"/>
      <c r="AA653" s="82"/>
      <c r="AB653" s="82"/>
      <c r="AC653" s="82"/>
    </row>
    <row r="654" spans="1:29" ht="12.75" customHeight="1" x14ac:dyDescent="0.3">
      <c r="A654" s="82"/>
      <c r="B654" s="82"/>
      <c r="C654" s="94"/>
      <c r="D654" s="94"/>
      <c r="E654" s="82"/>
      <c r="F654" s="82"/>
      <c r="G654" s="82"/>
      <c r="H654" s="97"/>
      <c r="I654" s="97"/>
      <c r="J654" s="82"/>
      <c r="K654" s="82"/>
      <c r="L654" s="82"/>
      <c r="M654" s="82"/>
      <c r="N654" s="82"/>
      <c r="O654" s="82"/>
      <c r="P654" s="82"/>
      <c r="Q654" s="82"/>
      <c r="R654" s="82"/>
      <c r="S654" s="82"/>
      <c r="T654" s="82"/>
      <c r="U654" s="82"/>
      <c r="V654" s="82"/>
      <c r="W654" s="82"/>
      <c r="X654" s="82"/>
      <c r="Y654" s="82"/>
      <c r="Z654" s="82"/>
      <c r="AA654" s="82"/>
      <c r="AB654" s="82"/>
      <c r="AC654" s="82"/>
    </row>
    <row r="655" spans="1:29" ht="12.75" customHeight="1" x14ac:dyDescent="0.3">
      <c r="A655" s="82"/>
      <c r="B655" s="82"/>
      <c r="C655" s="94"/>
      <c r="D655" s="94"/>
      <c r="E655" s="82"/>
      <c r="F655" s="82"/>
      <c r="G655" s="82"/>
      <c r="H655" s="97"/>
      <c r="I655" s="97"/>
      <c r="J655" s="82"/>
      <c r="K655" s="82"/>
      <c r="L655" s="82"/>
      <c r="M655" s="82"/>
      <c r="N655" s="82"/>
      <c r="O655" s="82"/>
      <c r="P655" s="82"/>
      <c r="Q655" s="82"/>
      <c r="R655" s="82"/>
      <c r="S655" s="82"/>
      <c r="T655" s="82"/>
      <c r="U655" s="82"/>
      <c r="V655" s="82"/>
      <c r="W655" s="82"/>
      <c r="X655" s="82"/>
      <c r="Y655" s="82"/>
      <c r="Z655" s="82"/>
      <c r="AA655" s="82"/>
      <c r="AB655" s="82"/>
      <c r="AC655" s="82"/>
    </row>
    <row r="656" spans="1:29" ht="12.75" customHeight="1" x14ac:dyDescent="0.3">
      <c r="A656" s="82"/>
      <c r="B656" s="82"/>
      <c r="C656" s="94"/>
      <c r="D656" s="94"/>
      <c r="E656" s="82"/>
      <c r="F656" s="82"/>
      <c r="G656" s="82"/>
      <c r="H656" s="97"/>
      <c r="I656" s="97"/>
      <c r="J656" s="82"/>
      <c r="K656" s="82"/>
      <c r="L656" s="82"/>
      <c r="M656" s="82"/>
      <c r="N656" s="82"/>
      <c r="O656" s="82"/>
      <c r="P656" s="82"/>
      <c r="Q656" s="82"/>
      <c r="R656" s="82"/>
      <c r="S656" s="82"/>
      <c r="T656" s="82"/>
      <c r="U656" s="82"/>
      <c r="V656" s="82"/>
      <c r="W656" s="82"/>
      <c r="X656" s="82"/>
      <c r="Y656" s="82"/>
      <c r="Z656" s="82"/>
      <c r="AA656" s="82"/>
      <c r="AB656" s="82"/>
      <c r="AC656" s="82"/>
    </row>
    <row r="657" spans="1:29" ht="12.75" customHeight="1" x14ac:dyDescent="0.3">
      <c r="A657" s="82"/>
      <c r="B657" s="82"/>
      <c r="C657" s="94"/>
      <c r="D657" s="94"/>
      <c r="E657" s="82"/>
      <c r="F657" s="82"/>
      <c r="G657" s="82"/>
      <c r="H657" s="97"/>
      <c r="I657" s="97"/>
      <c r="J657" s="82"/>
      <c r="K657" s="82"/>
      <c r="L657" s="82"/>
      <c r="M657" s="82"/>
      <c r="N657" s="82"/>
      <c r="O657" s="82"/>
      <c r="P657" s="82"/>
      <c r="Q657" s="82"/>
      <c r="R657" s="82"/>
      <c r="S657" s="82"/>
      <c r="T657" s="82"/>
      <c r="U657" s="82"/>
      <c r="V657" s="82"/>
      <c r="W657" s="82"/>
      <c r="X657" s="82"/>
      <c r="Y657" s="82"/>
      <c r="Z657" s="82"/>
      <c r="AA657" s="82"/>
      <c r="AB657" s="82"/>
      <c r="AC657" s="82"/>
    </row>
    <row r="658" spans="1:29" ht="12.75" customHeight="1" x14ac:dyDescent="0.3">
      <c r="A658" s="82"/>
      <c r="B658" s="82"/>
      <c r="C658" s="94"/>
      <c r="D658" s="94"/>
      <c r="E658" s="82"/>
      <c r="F658" s="82"/>
      <c r="G658" s="82"/>
      <c r="H658" s="97"/>
      <c r="I658" s="97"/>
      <c r="J658" s="82"/>
      <c r="K658" s="82"/>
      <c r="L658" s="82"/>
      <c r="M658" s="82"/>
      <c r="N658" s="82"/>
      <c r="O658" s="82"/>
      <c r="P658" s="82"/>
      <c r="Q658" s="82"/>
      <c r="R658" s="82"/>
      <c r="S658" s="82"/>
      <c r="T658" s="82"/>
      <c r="U658" s="82"/>
      <c r="V658" s="82"/>
      <c r="W658" s="82"/>
      <c r="X658" s="82"/>
      <c r="Y658" s="82"/>
      <c r="Z658" s="82"/>
      <c r="AA658" s="82"/>
      <c r="AB658" s="82"/>
      <c r="AC658" s="82"/>
    </row>
    <row r="659" spans="1:29" ht="12.75" customHeight="1" x14ac:dyDescent="0.3">
      <c r="A659" s="82"/>
      <c r="B659" s="82"/>
      <c r="C659" s="94"/>
      <c r="D659" s="94"/>
      <c r="E659" s="82"/>
      <c r="F659" s="82"/>
      <c r="G659" s="82"/>
      <c r="H659" s="97"/>
      <c r="I659" s="97"/>
      <c r="J659" s="82"/>
      <c r="K659" s="82"/>
      <c r="L659" s="82"/>
      <c r="M659" s="82"/>
      <c r="N659" s="82"/>
      <c r="O659" s="82"/>
      <c r="P659" s="82"/>
      <c r="Q659" s="82"/>
      <c r="R659" s="82"/>
      <c r="S659" s="82"/>
      <c r="T659" s="82"/>
      <c r="U659" s="82"/>
      <c r="V659" s="82"/>
      <c r="W659" s="82"/>
      <c r="X659" s="82"/>
      <c r="Y659" s="82"/>
      <c r="Z659" s="82"/>
      <c r="AA659" s="82"/>
      <c r="AB659" s="82"/>
      <c r="AC659" s="82"/>
    </row>
    <row r="660" spans="1:29" ht="12.75" customHeight="1" x14ac:dyDescent="0.3">
      <c r="A660" s="82"/>
      <c r="B660" s="82"/>
      <c r="C660" s="94"/>
      <c r="D660" s="94"/>
      <c r="E660" s="82"/>
      <c r="F660" s="82"/>
      <c r="G660" s="82"/>
      <c r="H660" s="97"/>
      <c r="I660" s="97"/>
      <c r="J660" s="82"/>
      <c r="K660" s="82"/>
      <c r="L660" s="82"/>
      <c r="M660" s="82"/>
      <c r="N660" s="82"/>
      <c r="O660" s="82"/>
      <c r="P660" s="82"/>
      <c r="Q660" s="82"/>
      <c r="R660" s="82"/>
      <c r="S660" s="82"/>
      <c r="T660" s="82"/>
      <c r="U660" s="82"/>
      <c r="V660" s="82"/>
      <c r="W660" s="82"/>
      <c r="X660" s="82"/>
      <c r="Y660" s="82"/>
      <c r="Z660" s="82"/>
      <c r="AA660" s="82"/>
      <c r="AB660" s="82"/>
      <c r="AC660" s="82"/>
    </row>
    <row r="661" spans="1:29" ht="12.75" customHeight="1" x14ac:dyDescent="0.3">
      <c r="A661" s="82"/>
      <c r="B661" s="82"/>
      <c r="C661" s="94"/>
      <c r="D661" s="94"/>
      <c r="E661" s="82"/>
      <c r="F661" s="82"/>
      <c r="G661" s="82"/>
      <c r="H661" s="97"/>
      <c r="I661" s="97"/>
      <c r="J661" s="82"/>
      <c r="K661" s="82"/>
      <c r="L661" s="82"/>
      <c r="M661" s="82"/>
      <c r="N661" s="82"/>
      <c r="O661" s="82"/>
      <c r="P661" s="82"/>
      <c r="Q661" s="82"/>
      <c r="R661" s="82"/>
      <c r="S661" s="82"/>
      <c r="T661" s="82"/>
      <c r="U661" s="82"/>
      <c r="V661" s="82"/>
      <c r="W661" s="82"/>
      <c r="X661" s="82"/>
      <c r="Y661" s="82"/>
      <c r="Z661" s="82"/>
      <c r="AA661" s="82"/>
      <c r="AB661" s="82"/>
      <c r="AC661" s="82"/>
    </row>
    <row r="662" spans="1:29" ht="12.75" customHeight="1" x14ac:dyDescent="0.3">
      <c r="A662" s="82"/>
      <c r="B662" s="82"/>
      <c r="C662" s="94"/>
      <c r="D662" s="94"/>
      <c r="E662" s="82"/>
      <c r="F662" s="82"/>
      <c r="G662" s="82"/>
      <c r="H662" s="97"/>
      <c r="I662" s="97"/>
      <c r="J662" s="82"/>
      <c r="K662" s="82"/>
      <c r="L662" s="82"/>
      <c r="M662" s="82"/>
      <c r="N662" s="82"/>
      <c r="O662" s="82"/>
      <c r="P662" s="82"/>
      <c r="Q662" s="82"/>
      <c r="R662" s="82"/>
      <c r="S662" s="82"/>
      <c r="T662" s="82"/>
      <c r="U662" s="82"/>
      <c r="V662" s="82"/>
      <c r="W662" s="82"/>
      <c r="X662" s="82"/>
      <c r="Y662" s="82"/>
      <c r="Z662" s="82"/>
      <c r="AA662" s="82"/>
      <c r="AB662" s="82"/>
      <c r="AC662" s="82"/>
    </row>
    <row r="663" spans="1:29" ht="12.75" customHeight="1" x14ac:dyDescent="0.3">
      <c r="A663" s="82"/>
      <c r="B663" s="82"/>
      <c r="C663" s="94"/>
      <c r="D663" s="94"/>
      <c r="E663" s="82"/>
      <c r="F663" s="82"/>
      <c r="G663" s="82"/>
      <c r="H663" s="97"/>
      <c r="I663" s="97"/>
      <c r="J663" s="82"/>
      <c r="K663" s="82"/>
      <c r="L663" s="82"/>
      <c r="M663" s="82"/>
      <c r="N663" s="82"/>
      <c r="O663" s="82"/>
      <c r="P663" s="82"/>
      <c r="Q663" s="82"/>
      <c r="R663" s="82"/>
      <c r="S663" s="82"/>
      <c r="T663" s="82"/>
      <c r="U663" s="82"/>
      <c r="V663" s="82"/>
      <c r="W663" s="82"/>
      <c r="X663" s="82"/>
      <c r="Y663" s="82"/>
      <c r="Z663" s="82"/>
      <c r="AA663" s="82"/>
      <c r="AB663" s="82"/>
      <c r="AC663" s="82"/>
    </row>
    <row r="664" spans="1:29" ht="12.75" customHeight="1" x14ac:dyDescent="0.3">
      <c r="A664" s="82"/>
      <c r="B664" s="82"/>
      <c r="C664" s="94"/>
      <c r="D664" s="94"/>
      <c r="E664" s="82"/>
      <c r="F664" s="82"/>
      <c r="G664" s="82"/>
      <c r="H664" s="97"/>
      <c r="I664" s="97"/>
      <c r="J664" s="82"/>
      <c r="K664" s="82"/>
      <c r="L664" s="82"/>
      <c r="M664" s="82"/>
      <c r="N664" s="82"/>
      <c r="O664" s="82"/>
      <c r="P664" s="82"/>
      <c r="Q664" s="82"/>
      <c r="R664" s="82"/>
      <c r="S664" s="82"/>
      <c r="T664" s="82"/>
      <c r="U664" s="82"/>
      <c r="V664" s="82"/>
      <c r="W664" s="82"/>
      <c r="X664" s="82"/>
      <c r="Y664" s="82"/>
      <c r="Z664" s="82"/>
      <c r="AA664" s="82"/>
      <c r="AB664" s="82"/>
      <c r="AC664" s="82"/>
    </row>
    <row r="665" spans="1:29" ht="12.75" customHeight="1" x14ac:dyDescent="0.3">
      <c r="A665" s="82"/>
      <c r="B665" s="82"/>
      <c r="C665" s="94"/>
      <c r="D665" s="94"/>
      <c r="E665" s="82"/>
      <c r="F665" s="82"/>
      <c r="G665" s="82"/>
      <c r="H665" s="97"/>
      <c r="I665" s="97"/>
      <c r="J665" s="82"/>
      <c r="K665" s="82"/>
      <c r="L665" s="82"/>
      <c r="M665" s="82"/>
      <c r="N665" s="82"/>
      <c r="O665" s="82"/>
      <c r="P665" s="82"/>
      <c r="Q665" s="82"/>
      <c r="R665" s="82"/>
      <c r="S665" s="82"/>
      <c r="T665" s="82"/>
      <c r="U665" s="82"/>
      <c r="V665" s="82"/>
      <c r="W665" s="82"/>
      <c r="X665" s="82"/>
      <c r="Y665" s="82"/>
      <c r="Z665" s="82"/>
      <c r="AA665" s="82"/>
      <c r="AB665" s="82"/>
      <c r="AC665" s="82"/>
    </row>
    <row r="666" spans="1:29" ht="12.75" customHeight="1" x14ac:dyDescent="0.3">
      <c r="A666" s="82"/>
      <c r="B666" s="82"/>
      <c r="C666" s="94"/>
      <c r="D666" s="94"/>
      <c r="E666" s="82"/>
      <c r="F666" s="82"/>
      <c r="G666" s="82"/>
      <c r="H666" s="97"/>
      <c r="I666" s="97"/>
      <c r="J666" s="82"/>
      <c r="K666" s="82"/>
      <c r="L666" s="82"/>
      <c r="M666" s="82"/>
      <c r="N666" s="82"/>
      <c r="O666" s="82"/>
      <c r="P666" s="82"/>
      <c r="Q666" s="82"/>
      <c r="R666" s="82"/>
      <c r="S666" s="82"/>
      <c r="T666" s="82"/>
      <c r="U666" s="82"/>
      <c r="V666" s="82"/>
      <c r="W666" s="82"/>
      <c r="X666" s="82"/>
      <c r="Y666" s="82"/>
      <c r="Z666" s="82"/>
      <c r="AA666" s="82"/>
      <c r="AB666" s="82"/>
      <c r="AC666" s="82"/>
    </row>
    <row r="667" spans="1:29" ht="12.75" customHeight="1" x14ac:dyDescent="0.3">
      <c r="A667" s="82"/>
      <c r="B667" s="82"/>
      <c r="C667" s="94"/>
      <c r="D667" s="94"/>
      <c r="E667" s="82"/>
      <c r="F667" s="82"/>
      <c r="G667" s="82"/>
      <c r="H667" s="97"/>
      <c r="I667" s="97"/>
      <c r="J667" s="82"/>
      <c r="K667" s="82"/>
      <c r="L667" s="82"/>
      <c r="M667" s="82"/>
      <c r="N667" s="82"/>
      <c r="O667" s="82"/>
      <c r="P667" s="82"/>
      <c r="Q667" s="82"/>
      <c r="R667" s="82"/>
      <c r="S667" s="82"/>
      <c r="T667" s="82"/>
      <c r="U667" s="82"/>
      <c r="V667" s="82"/>
      <c r="W667" s="82"/>
      <c r="X667" s="82"/>
      <c r="Y667" s="82"/>
      <c r="Z667" s="82"/>
      <c r="AA667" s="82"/>
      <c r="AB667" s="82"/>
      <c r="AC667" s="82"/>
    </row>
    <row r="668" spans="1:29" ht="12.75" customHeight="1" x14ac:dyDescent="0.3">
      <c r="A668" s="82"/>
      <c r="B668" s="82"/>
      <c r="C668" s="94"/>
      <c r="D668" s="94"/>
      <c r="E668" s="82"/>
      <c r="F668" s="82"/>
      <c r="G668" s="82"/>
      <c r="H668" s="97"/>
      <c r="I668" s="97"/>
      <c r="J668" s="82"/>
      <c r="K668" s="82"/>
      <c r="L668" s="82"/>
      <c r="M668" s="82"/>
      <c r="N668" s="82"/>
      <c r="O668" s="82"/>
      <c r="P668" s="82"/>
      <c r="Q668" s="82"/>
      <c r="R668" s="82"/>
      <c r="S668" s="82"/>
      <c r="T668" s="82"/>
      <c r="U668" s="82"/>
      <c r="V668" s="82"/>
      <c r="W668" s="82"/>
      <c r="X668" s="82"/>
      <c r="Y668" s="82"/>
      <c r="Z668" s="82"/>
      <c r="AA668" s="82"/>
      <c r="AB668" s="82"/>
      <c r="AC668" s="82"/>
    </row>
    <row r="669" spans="1:29" ht="12.75" customHeight="1" x14ac:dyDescent="0.3">
      <c r="A669" s="82"/>
      <c r="B669" s="82"/>
      <c r="C669" s="94"/>
      <c r="D669" s="94"/>
      <c r="E669" s="82"/>
      <c r="F669" s="82"/>
      <c r="G669" s="82"/>
      <c r="H669" s="97"/>
      <c r="I669" s="97"/>
      <c r="J669" s="82"/>
      <c r="K669" s="82"/>
      <c r="L669" s="82"/>
      <c r="M669" s="82"/>
      <c r="N669" s="82"/>
      <c r="O669" s="82"/>
      <c r="P669" s="82"/>
      <c r="Q669" s="82"/>
      <c r="R669" s="82"/>
      <c r="S669" s="82"/>
      <c r="T669" s="82"/>
      <c r="U669" s="82"/>
      <c r="V669" s="82"/>
      <c r="W669" s="82"/>
      <c r="X669" s="82"/>
      <c r="Y669" s="82"/>
      <c r="Z669" s="82"/>
      <c r="AA669" s="82"/>
      <c r="AB669" s="82"/>
      <c r="AC669" s="82"/>
    </row>
    <row r="670" spans="1:29" ht="12.75" customHeight="1" x14ac:dyDescent="0.3">
      <c r="A670" s="82"/>
      <c r="B670" s="82"/>
      <c r="C670" s="94"/>
      <c r="D670" s="94"/>
      <c r="E670" s="82"/>
      <c r="F670" s="82"/>
      <c r="G670" s="82"/>
      <c r="H670" s="97"/>
      <c r="I670" s="97"/>
      <c r="J670" s="82"/>
      <c r="K670" s="82"/>
      <c r="L670" s="82"/>
      <c r="M670" s="82"/>
      <c r="N670" s="82"/>
      <c r="O670" s="82"/>
      <c r="P670" s="82"/>
      <c r="Q670" s="82"/>
      <c r="R670" s="82"/>
      <c r="S670" s="82"/>
      <c r="T670" s="82"/>
      <c r="U670" s="82"/>
      <c r="V670" s="82"/>
      <c r="W670" s="82"/>
      <c r="X670" s="82"/>
      <c r="Y670" s="82"/>
      <c r="Z670" s="82"/>
      <c r="AA670" s="82"/>
      <c r="AB670" s="82"/>
      <c r="AC670" s="82"/>
    </row>
    <row r="671" spans="1:29" ht="12.75" customHeight="1" x14ac:dyDescent="0.3">
      <c r="A671" s="82"/>
      <c r="B671" s="82"/>
      <c r="C671" s="94"/>
      <c r="D671" s="94"/>
      <c r="E671" s="82"/>
      <c r="F671" s="82"/>
      <c r="G671" s="82"/>
      <c r="H671" s="97"/>
      <c r="I671" s="97"/>
      <c r="J671" s="82"/>
      <c r="K671" s="82"/>
      <c r="L671" s="82"/>
      <c r="M671" s="82"/>
      <c r="N671" s="82"/>
      <c r="O671" s="82"/>
      <c r="P671" s="82"/>
      <c r="Q671" s="82"/>
      <c r="R671" s="82"/>
      <c r="S671" s="82"/>
      <c r="T671" s="82"/>
      <c r="U671" s="82"/>
      <c r="V671" s="82"/>
      <c r="W671" s="82"/>
      <c r="X671" s="82"/>
      <c r="Y671" s="82"/>
      <c r="Z671" s="82"/>
      <c r="AA671" s="82"/>
      <c r="AB671" s="82"/>
      <c r="AC671" s="82"/>
    </row>
    <row r="672" spans="1:29" ht="12.75" customHeight="1" x14ac:dyDescent="0.3">
      <c r="A672" s="82"/>
      <c r="B672" s="82"/>
      <c r="C672" s="94"/>
      <c r="D672" s="94"/>
      <c r="E672" s="82"/>
      <c r="F672" s="82"/>
      <c r="G672" s="82"/>
      <c r="H672" s="97"/>
      <c r="I672" s="97"/>
      <c r="J672" s="82"/>
      <c r="K672" s="82"/>
      <c r="L672" s="82"/>
      <c r="M672" s="82"/>
      <c r="N672" s="82"/>
      <c r="O672" s="82"/>
      <c r="P672" s="82"/>
      <c r="Q672" s="82"/>
      <c r="R672" s="82"/>
      <c r="S672" s="82"/>
      <c r="T672" s="82"/>
      <c r="U672" s="82"/>
      <c r="V672" s="82"/>
      <c r="W672" s="82"/>
      <c r="X672" s="82"/>
      <c r="Y672" s="82"/>
      <c r="Z672" s="82"/>
      <c r="AA672" s="82"/>
      <c r="AB672" s="82"/>
      <c r="AC672" s="82"/>
    </row>
    <row r="673" spans="1:29" ht="12.75" customHeight="1" x14ac:dyDescent="0.3">
      <c r="A673" s="82"/>
      <c r="B673" s="82"/>
      <c r="C673" s="94"/>
      <c r="D673" s="94"/>
      <c r="E673" s="82"/>
      <c r="F673" s="82"/>
      <c r="G673" s="82"/>
      <c r="H673" s="97"/>
      <c r="I673" s="97"/>
      <c r="J673" s="82"/>
      <c r="K673" s="82"/>
      <c r="L673" s="82"/>
      <c r="M673" s="82"/>
      <c r="N673" s="82"/>
      <c r="O673" s="82"/>
      <c r="P673" s="82"/>
      <c r="Q673" s="82"/>
      <c r="R673" s="82"/>
      <c r="S673" s="82"/>
      <c r="T673" s="82"/>
      <c r="U673" s="82"/>
      <c r="V673" s="82"/>
      <c r="W673" s="82"/>
      <c r="X673" s="82"/>
      <c r="Y673" s="82"/>
      <c r="Z673" s="82"/>
      <c r="AA673" s="82"/>
      <c r="AB673" s="82"/>
      <c r="AC673" s="82"/>
    </row>
    <row r="674" spans="1:29" ht="12.75" customHeight="1" x14ac:dyDescent="0.3">
      <c r="A674" s="82"/>
      <c r="B674" s="82"/>
      <c r="C674" s="94"/>
      <c r="D674" s="94"/>
      <c r="E674" s="82"/>
      <c r="F674" s="82"/>
      <c r="G674" s="82"/>
      <c r="H674" s="97"/>
      <c r="I674" s="97"/>
      <c r="J674" s="82"/>
      <c r="K674" s="82"/>
      <c r="L674" s="82"/>
      <c r="M674" s="82"/>
      <c r="N674" s="82"/>
      <c r="O674" s="82"/>
      <c r="P674" s="82"/>
      <c r="Q674" s="82"/>
      <c r="R674" s="82"/>
      <c r="S674" s="82"/>
      <c r="T674" s="82"/>
      <c r="U674" s="82"/>
      <c r="V674" s="82"/>
      <c r="W674" s="82"/>
      <c r="X674" s="82"/>
      <c r="Y674" s="82"/>
      <c r="Z674" s="82"/>
      <c r="AA674" s="82"/>
      <c r="AB674" s="82"/>
      <c r="AC674" s="82"/>
    </row>
    <row r="675" spans="1:29" ht="12.75" customHeight="1" x14ac:dyDescent="0.3">
      <c r="A675" s="82"/>
      <c r="B675" s="82"/>
      <c r="C675" s="94"/>
      <c r="D675" s="94"/>
      <c r="E675" s="82"/>
      <c r="F675" s="82"/>
      <c r="G675" s="82"/>
      <c r="H675" s="97"/>
      <c r="I675" s="97"/>
      <c r="J675" s="82"/>
      <c r="K675" s="82"/>
      <c r="L675" s="82"/>
      <c r="M675" s="82"/>
      <c r="N675" s="82"/>
      <c r="O675" s="82"/>
      <c r="P675" s="82"/>
      <c r="Q675" s="82"/>
      <c r="R675" s="82"/>
      <c r="S675" s="82"/>
      <c r="T675" s="82"/>
      <c r="U675" s="82"/>
      <c r="V675" s="82"/>
      <c r="W675" s="82"/>
      <c r="X675" s="82"/>
      <c r="Y675" s="82"/>
      <c r="Z675" s="82"/>
      <c r="AA675" s="82"/>
      <c r="AB675" s="82"/>
      <c r="AC675" s="82"/>
    </row>
    <row r="676" spans="1:29" ht="12.75" customHeight="1" x14ac:dyDescent="0.3">
      <c r="A676" s="82"/>
      <c r="B676" s="82"/>
      <c r="C676" s="94"/>
      <c r="D676" s="94"/>
      <c r="E676" s="82"/>
      <c r="F676" s="82"/>
      <c r="G676" s="82"/>
      <c r="H676" s="97"/>
      <c r="I676" s="97"/>
      <c r="J676" s="82"/>
      <c r="K676" s="82"/>
      <c r="L676" s="82"/>
      <c r="M676" s="82"/>
      <c r="N676" s="82"/>
      <c r="O676" s="82"/>
      <c r="P676" s="82"/>
      <c r="Q676" s="82"/>
      <c r="R676" s="82"/>
      <c r="S676" s="82"/>
      <c r="T676" s="82"/>
      <c r="U676" s="82"/>
      <c r="V676" s="82"/>
      <c r="W676" s="82"/>
      <c r="X676" s="82"/>
      <c r="Y676" s="82"/>
      <c r="Z676" s="82"/>
      <c r="AA676" s="82"/>
      <c r="AB676" s="82"/>
      <c r="AC676" s="82"/>
    </row>
    <row r="677" spans="1:29" ht="12.75" customHeight="1" x14ac:dyDescent="0.3">
      <c r="A677" s="82"/>
      <c r="B677" s="82"/>
      <c r="C677" s="94"/>
      <c r="D677" s="94"/>
      <c r="E677" s="82"/>
      <c r="F677" s="82"/>
      <c r="G677" s="82"/>
      <c r="H677" s="97"/>
      <c r="I677" s="97"/>
      <c r="J677" s="82"/>
      <c r="K677" s="82"/>
      <c r="L677" s="82"/>
      <c r="M677" s="82"/>
      <c r="N677" s="82"/>
      <c r="O677" s="82"/>
      <c r="P677" s="82"/>
      <c r="Q677" s="82"/>
      <c r="R677" s="82"/>
      <c r="S677" s="82"/>
      <c r="T677" s="82"/>
      <c r="U677" s="82"/>
      <c r="V677" s="82"/>
      <c r="W677" s="82"/>
      <c r="X677" s="82"/>
      <c r="Y677" s="82"/>
      <c r="Z677" s="82"/>
      <c r="AA677" s="82"/>
      <c r="AB677" s="82"/>
      <c r="AC677" s="82"/>
    </row>
    <row r="678" spans="1:29" ht="12.75" customHeight="1" x14ac:dyDescent="0.3">
      <c r="A678" s="82"/>
      <c r="B678" s="82"/>
      <c r="C678" s="94"/>
      <c r="D678" s="94"/>
      <c r="E678" s="82"/>
      <c r="F678" s="82"/>
      <c r="G678" s="82"/>
      <c r="H678" s="97"/>
      <c r="I678" s="97"/>
      <c r="J678" s="82"/>
      <c r="K678" s="82"/>
      <c r="L678" s="82"/>
      <c r="M678" s="82"/>
      <c r="N678" s="82"/>
      <c r="O678" s="82"/>
      <c r="P678" s="82"/>
      <c r="Q678" s="82"/>
      <c r="R678" s="82"/>
      <c r="S678" s="82"/>
      <c r="T678" s="82"/>
      <c r="U678" s="82"/>
      <c r="V678" s="82"/>
      <c r="W678" s="82"/>
      <c r="X678" s="82"/>
      <c r="Y678" s="82"/>
      <c r="Z678" s="82"/>
      <c r="AA678" s="82"/>
      <c r="AB678" s="82"/>
      <c r="AC678" s="82"/>
    </row>
    <row r="679" spans="1:29" ht="12.75" customHeight="1" x14ac:dyDescent="0.3">
      <c r="A679" s="82"/>
      <c r="B679" s="82"/>
      <c r="C679" s="94"/>
      <c r="D679" s="94"/>
      <c r="E679" s="82"/>
      <c r="F679" s="82"/>
      <c r="G679" s="82"/>
      <c r="H679" s="97"/>
      <c r="I679" s="97"/>
      <c r="J679" s="82"/>
      <c r="K679" s="82"/>
      <c r="L679" s="82"/>
      <c r="M679" s="82"/>
      <c r="N679" s="82"/>
      <c r="O679" s="82"/>
      <c r="P679" s="82"/>
      <c r="Q679" s="82"/>
      <c r="R679" s="82"/>
      <c r="S679" s="82"/>
      <c r="T679" s="82"/>
      <c r="U679" s="82"/>
      <c r="V679" s="82"/>
      <c r="W679" s="82"/>
      <c r="X679" s="82"/>
      <c r="Y679" s="82"/>
      <c r="Z679" s="82"/>
      <c r="AA679" s="82"/>
      <c r="AB679" s="82"/>
      <c r="AC679" s="82"/>
    </row>
    <row r="680" spans="1:29" ht="12.75" customHeight="1" x14ac:dyDescent="0.3">
      <c r="A680" s="82"/>
      <c r="B680" s="82"/>
      <c r="C680" s="94"/>
      <c r="D680" s="94"/>
      <c r="E680" s="82"/>
      <c r="F680" s="82"/>
      <c r="G680" s="82"/>
      <c r="H680" s="97"/>
      <c r="I680" s="97"/>
      <c r="J680" s="82"/>
      <c r="K680" s="82"/>
      <c r="L680" s="82"/>
      <c r="M680" s="82"/>
      <c r="N680" s="82"/>
      <c r="O680" s="82"/>
      <c r="P680" s="82"/>
      <c r="Q680" s="82"/>
      <c r="R680" s="82"/>
      <c r="S680" s="82"/>
      <c r="T680" s="82"/>
      <c r="U680" s="82"/>
      <c r="V680" s="82"/>
      <c r="W680" s="82"/>
      <c r="X680" s="82"/>
      <c r="Y680" s="82"/>
      <c r="Z680" s="82"/>
      <c r="AA680" s="82"/>
      <c r="AB680" s="82"/>
      <c r="AC680" s="82"/>
    </row>
    <row r="681" spans="1:29" ht="12.75" customHeight="1" x14ac:dyDescent="0.3">
      <c r="A681" s="82"/>
      <c r="B681" s="82"/>
      <c r="C681" s="94"/>
      <c r="D681" s="94"/>
      <c r="E681" s="82"/>
      <c r="F681" s="82"/>
      <c r="G681" s="82"/>
      <c r="H681" s="97"/>
      <c r="I681" s="97"/>
      <c r="J681" s="82"/>
      <c r="K681" s="82"/>
      <c r="L681" s="82"/>
      <c r="M681" s="82"/>
      <c r="N681" s="82"/>
      <c r="O681" s="82"/>
      <c r="P681" s="82"/>
      <c r="Q681" s="82"/>
      <c r="R681" s="82"/>
      <c r="S681" s="82"/>
      <c r="T681" s="82"/>
      <c r="U681" s="82"/>
      <c r="V681" s="82"/>
      <c r="W681" s="82"/>
      <c r="X681" s="82"/>
      <c r="Y681" s="82"/>
      <c r="Z681" s="82"/>
      <c r="AA681" s="82"/>
      <c r="AB681" s="82"/>
      <c r="AC681" s="82"/>
    </row>
    <row r="682" spans="1:29" ht="12.75" customHeight="1" x14ac:dyDescent="0.3">
      <c r="A682" s="82"/>
      <c r="B682" s="82"/>
      <c r="C682" s="94"/>
      <c r="D682" s="94"/>
      <c r="E682" s="82"/>
      <c r="F682" s="82"/>
      <c r="G682" s="82"/>
      <c r="H682" s="97"/>
      <c r="I682" s="97"/>
      <c r="J682" s="82"/>
      <c r="K682" s="82"/>
      <c r="L682" s="82"/>
      <c r="M682" s="82"/>
      <c r="N682" s="82"/>
      <c r="O682" s="82"/>
      <c r="P682" s="82"/>
      <c r="Q682" s="82"/>
      <c r="R682" s="82"/>
      <c r="S682" s="82"/>
      <c r="T682" s="82"/>
      <c r="U682" s="82"/>
      <c r="V682" s="82"/>
      <c r="W682" s="82"/>
      <c r="X682" s="82"/>
      <c r="Y682" s="82"/>
      <c r="Z682" s="82"/>
      <c r="AA682" s="82"/>
      <c r="AB682" s="82"/>
      <c r="AC682" s="82"/>
    </row>
    <row r="683" spans="1:29" ht="12.75" customHeight="1" x14ac:dyDescent="0.3">
      <c r="A683" s="82"/>
      <c r="B683" s="82"/>
      <c r="C683" s="94"/>
      <c r="D683" s="94"/>
      <c r="E683" s="82"/>
      <c r="F683" s="82"/>
      <c r="G683" s="82"/>
      <c r="H683" s="97"/>
      <c r="I683" s="97"/>
      <c r="J683" s="82"/>
      <c r="K683" s="82"/>
      <c r="L683" s="82"/>
      <c r="M683" s="82"/>
      <c r="N683" s="82"/>
      <c r="O683" s="82"/>
      <c r="P683" s="82"/>
      <c r="Q683" s="82"/>
      <c r="R683" s="82"/>
      <c r="S683" s="82"/>
      <c r="T683" s="82"/>
      <c r="U683" s="82"/>
      <c r="V683" s="82"/>
      <c r="W683" s="82"/>
      <c r="X683" s="82"/>
      <c r="Y683" s="82"/>
      <c r="Z683" s="82"/>
      <c r="AA683" s="82"/>
      <c r="AB683" s="82"/>
      <c r="AC683" s="82"/>
    </row>
    <row r="684" spans="1:29" ht="12.75" customHeight="1" x14ac:dyDescent="0.3">
      <c r="A684" s="82"/>
      <c r="B684" s="82"/>
      <c r="C684" s="94"/>
      <c r="D684" s="94"/>
      <c r="E684" s="82"/>
      <c r="F684" s="82"/>
      <c r="G684" s="82"/>
      <c r="H684" s="97"/>
      <c r="I684" s="97"/>
      <c r="J684" s="82"/>
      <c r="K684" s="82"/>
      <c r="L684" s="82"/>
      <c r="M684" s="82"/>
      <c r="N684" s="82"/>
      <c r="O684" s="82"/>
      <c r="P684" s="82"/>
      <c r="Q684" s="82"/>
      <c r="R684" s="82"/>
      <c r="S684" s="82"/>
      <c r="T684" s="82"/>
      <c r="U684" s="82"/>
      <c r="V684" s="82"/>
      <c r="W684" s="82"/>
      <c r="X684" s="82"/>
      <c r="Y684" s="82"/>
      <c r="Z684" s="82"/>
      <c r="AA684" s="82"/>
      <c r="AB684" s="82"/>
      <c r="AC684" s="82"/>
    </row>
    <row r="685" spans="1:29" ht="12.75" customHeight="1" x14ac:dyDescent="0.3">
      <c r="A685" s="82"/>
      <c r="B685" s="82"/>
      <c r="C685" s="94"/>
      <c r="D685" s="94"/>
      <c r="E685" s="82"/>
      <c r="F685" s="82"/>
      <c r="G685" s="82"/>
      <c r="H685" s="97"/>
      <c r="I685" s="97"/>
      <c r="J685" s="82"/>
      <c r="K685" s="82"/>
      <c r="L685" s="82"/>
      <c r="M685" s="82"/>
      <c r="N685" s="82"/>
      <c r="O685" s="82"/>
      <c r="P685" s="82"/>
      <c r="Q685" s="82"/>
      <c r="R685" s="82"/>
      <c r="S685" s="82"/>
      <c r="T685" s="82"/>
      <c r="U685" s="82"/>
      <c r="V685" s="82"/>
      <c r="W685" s="82"/>
      <c r="X685" s="82"/>
      <c r="Y685" s="82"/>
      <c r="Z685" s="82"/>
      <c r="AA685" s="82"/>
      <c r="AB685" s="82"/>
      <c r="AC685" s="82"/>
    </row>
    <row r="686" spans="1:29" ht="12.75" customHeight="1" x14ac:dyDescent="0.3">
      <c r="A686" s="82"/>
      <c r="B686" s="82"/>
      <c r="C686" s="94"/>
      <c r="D686" s="94"/>
      <c r="E686" s="82"/>
      <c r="F686" s="82"/>
      <c r="G686" s="82"/>
      <c r="H686" s="97"/>
      <c r="I686" s="97"/>
      <c r="J686" s="82"/>
      <c r="K686" s="82"/>
      <c r="L686" s="82"/>
      <c r="M686" s="82"/>
      <c r="N686" s="82"/>
      <c r="O686" s="82"/>
      <c r="P686" s="82"/>
      <c r="Q686" s="82"/>
      <c r="R686" s="82"/>
      <c r="S686" s="82"/>
      <c r="T686" s="82"/>
      <c r="U686" s="82"/>
      <c r="V686" s="82"/>
      <c r="W686" s="82"/>
      <c r="X686" s="82"/>
      <c r="Y686" s="82"/>
      <c r="Z686" s="82"/>
      <c r="AA686" s="82"/>
      <c r="AB686" s="82"/>
      <c r="AC686" s="82"/>
    </row>
    <row r="687" spans="1:29" ht="12.75" customHeight="1" x14ac:dyDescent="0.3">
      <c r="A687" s="82"/>
      <c r="B687" s="82"/>
      <c r="C687" s="94"/>
      <c r="D687" s="94"/>
      <c r="E687" s="82"/>
      <c r="F687" s="82"/>
      <c r="G687" s="82"/>
      <c r="H687" s="97"/>
      <c r="I687" s="97"/>
      <c r="J687" s="82"/>
      <c r="K687" s="82"/>
      <c r="L687" s="82"/>
      <c r="M687" s="82"/>
      <c r="N687" s="82"/>
      <c r="O687" s="82"/>
      <c r="P687" s="82"/>
      <c r="Q687" s="82"/>
      <c r="R687" s="82"/>
      <c r="S687" s="82"/>
      <c r="T687" s="82"/>
      <c r="U687" s="82"/>
      <c r="V687" s="82"/>
      <c r="W687" s="82"/>
      <c r="X687" s="82"/>
      <c r="Y687" s="82"/>
      <c r="Z687" s="82"/>
      <c r="AA687" s="82"/>
      <c r="AB687" s="82"/>
      <c r="AC687" s="82"/>
    </row>
    <row r="688" spans="1:29" ht="12.75" customHeight="1" x14ac:dyDescent="0.3">
      <c r="A688" s="82"/>
      <c r="B688" s="82"/>
      <c r="C688" s="94"/>
      <c r="D688" s="94"/>
      <c r="E688" s="82"/>
      <c r="F688" s="82"/>
      <c r="G688" s="82"/>
      <c r="H688" s="97"/>
      <c r="I688" s="97"/>
      <c r="J688" s="82"/>
      <c r="K688" s="82"/>
      <c r="L688" s="82"/>
      <c r="M688" s="82"/>
      <c r="N688" s="82"/>
      <c r="O688" s="82"/>
      <c r="P688" s="82"/>
      <c r="Q688" s="82"/>
      <c r="R688" s="82"/>
      <c r="S688" s="82"/>
      <c r="T688" s="82"/>
      <c r="U688" s="82"/>
      <c r="V688" s="82"/>
      <c r="W688" s="82"/>
      <c r="X688" s="82"/>
      <c r="Y688" s="82"/>
      <c r="Z688" s="82"/>
      <c r="AA688" s="82"/>
      <c r="AB688" s="82"/>
      <c r="AC688" s="82"/>
    </row>
    <row r="689" spans="1:29" ht="12.75" customHeight="1" x14ac:dyDescent="0.3">
      <c r="A689" s="82"/>
      <c r="B689" s="82"/>
      <c r="C689" s="94"/>
      <c r="D689" s="94"/>
      <c r="E689" s="82"/>
      <c r="F689" s="82"/>
      <c r="G689" s="82"/>
      <c r="H689" s="97"/>
      <c r="I689" s="97"/>
      <c r="J689" s="82"/>
      <c r="K689" s="82"/>
      <c r="L689" s="82"/>
      <c r="M689" s="82"/>
      <c r="N689" s="82"/>
      <c r="O689" s="82"/>
      <c r="P689" s="82"/>
      <c r="Q689" s="82"/>
      <c r="R689" s="82"/>
      <c r="S689" s="82"/>
      <c r="T689" s="82"/>
      <c r="U689" s="82"/>
      <c r="V689" s="82"/>
      <c r="W689" s="82"/>
      <c r="X689" s="82"/>
      <c r="Y689" s="82"/>
      <c r="Z689" s="82"/>
      <c r="AA689" s="82"/>
      <c r="AB689" s="82"/>
      <c r="AC689" s="82"/>
    </row>
    <row r="690" spans="1:29" ht="12.75" customHeight="1" x14ac:dyDescent="0.3">
      <c r="A690" s="82"/>
      <c r="B690" s="82"/>
      <c r="C690" s="94"/>
      <c r="D690" s="94"/>
      <c r="E690" s="82"/>
      <c r="F690" s="82"/>
      <c r="G690" s="82"/>
      <c r="H690" s="97"/>
      <c r="I690" s="97"/>
      <c r="J690" s="82"/>
      <c r="K690" s="82"/>
      <c r="L690" s="82"/>
      <c r="M690" s="82"/>
      <c r="N690" s="82"/>
      <c r="O690" s="82"/>
      <c r="P690" s="82"/>
      <c r="Q690" s="82"/>
      <c r="R690" s="82"/>
      <c r="S690" s="82"/>
      <c r="T690" s="82"/>
      <c r="U690" s="82"/>
      <c r="V690" s="82"/>
      <c r="W690" s="82"/>
      <c r="X690" s="82"/>
      <c r="Y690" s="82"/>
      <c r="Z690" s="82"/>
      <c r="AA690" s="82"/>
      <c r="AB690" s="82"/>
      <c r="AC690" s="82"/>
    </row>
    <row r="691" spans="1:29" ht="12.75" customHeight="1" x14ac:dyDescent="0.3">
      <c r="A691" s="82"/>
      <c r="B691" s="82"/>
      <c r="C691" s="94"/>
      <c r="D691" s="94"/>
      <c r="E691" s="82"/>
      <c r="F691" s="82"/>
      <c r="G691" s="82"/>
      <c r="H691" s="97"/>
      <c r="I691" s="97"/>
      <c r="J691" s="82"/>
      <c r="K691" s="82"/>
      <c r="L691" s="82"/>
      <c r="M691" s="82"/>
      <c r="N691" s="82"/>
      <c r="O691" s="82"/>
      <c r="P691" s="82"/>
      <c r="Q691" s="82"/>
      <c r="R691" s="82"/>
      <c r="S691" s="82"/>
      <c r="T691" s="82"/>
      <c r="U691" s="82"/>
      <c r="V691" s="82"/>
      <c r="W691" s="82"/>
      <c r="X691" s="82"/>
      <c r="Y691" s="82"/>
      <c r="Z691" s="82"/>
      <c r="AA691" s="82"/>
      <c r="AB691" s="82"/>
      <c r="AC691" s="82"/>
    </row>
    <row r="692" spans="1:29" ht="12.75" customHeight="1" x14ac:dyDescent="0.3">
      <c r="A692" s="82"/>
      <c r="B692" s="82"/>
      <c r="C692" s="94"/>
      <c r="D692" s="94"/>
      <c r="E692" s="82"/>
      <c r="F692" s="82"/>
      <c r="G692" s="82"/>
      <c r="H692" s="97"/>
      <c r="I692" s="97"/>
      <c r="J692" s="82"/>
      <c r="K692" s="82"/>
      <c r="L692" s="82"/>
      <c r="M692" s="82"/>
      <c r="N692" s="82"/>
      <c r="O692" s="82"/>
      <c r="P692" s="82"/>
      <c r="Q692" s="82"/>
      <c r="R692" s="82"/>
      <c r="S692" s="82"/>
      <c r="T692" s="82"/>
      <c r="U692" s="82"/>
      <c r="V692" s="82"/>
      <c r="W692" s="82"/>
      <c r="X692" s="82"/>
      <c r="Y692" s="82"/>
      <c r="Z692" s="82"/>
      <c r="AA692" s="82"/>
      <c r="AB692" s="82"/>
      <c r="AC692" s="82"/>
    </row>
    <row r="693" spans="1:29" ht="12.75" customHeight="1" x14ac:dyDescent="0.3">
      <c r="A693" s="82"/>
      <c r="B693" s="82"/>
      <c r="C693" s="94"/>
      <c r="D693" s="94"/>
      <c r="E693" s="82"/>
      <c r="F693" s="82"/>
      <c r="G693" s="82"/>
      <c r="H693" s="97"/>
      <c r="I693" s="97"/>
      <c r="J693" s="82"/>
      <c r="K693" s="82"/>
      <c r="L693" s="82"/>
      <c r="M693" s="82"/>
      <c r="N693" s="82"/>
      <c r="O693" s="82"/>
      <c r="P693" s="82"/>
      <c r="Q693" s="82"/>
      <c r="R693" s="82"/>
      <c r="S693" s="82"/>
      <c r="T693" s="82"/>
      <c r="U693" s="82"/>
      <c r="V693" s="82"/>
      <c r="W693" s="82"/>
      <c r="X693" s="82"/>
      <c r="Y693" s="82"/>
      <c r="Z693" s="82"/>
      <c r="AA693" s="82"/>
      <c r="AB693" s="82"/>
      <c r="AC693" s="82"/>
    </row>
    <row r="694" spans="1:29" ht="12.75" customHeight="1" x14ac:dyDescent="0.3">
      <c r="A694" s="82"/>
      <c r="B694" s="82"/>
      <c r="C694" s="94"/>
      <c r="D694" s="94"/>
      <c r="E694" s="82"/>
      <c r="F694" s="82"/>
      <c r="G694" s="82"/>
      <c r="H694" s="97"/>
      <c r="I694" s="97"/>
      <c r="J694" s="82"/>
      <c r="K694" s="82"/>
      <c r="L694" s="82"/>
      <c r="M694" s="82"/>
      <c r="N694" s="82"/>
      <c r="O694" s="82"/>
      <c r="P694" s="82"/>
      <c r="Q694" s="82"/>
      <c r="R694" s="82"/>
      <c r="S694" s="82"/>
      <c r="T694" s="82"/>
      <c r="U694" s="82"/>
      <c r="V694" s="82"/>
      <c r="W694" s="82"/>
      <c r="X694" s="82"/>
      <c r="Y694" s="82"/>
      <c r="Z694" s="82"/>
      <c r="AA694" s="82"/>
      <c r="AB694" s="82"/>
      <c r="AC694" s="82"/>
    </row>
    <row r="695" spans="1:29" ht="12.75" customHeight="1" x14ac:dyDescent="0.3">
      <c r="A695" s="82"/>
      <c r="B695" s="82"/>
      <c r="C695" s="94"/>
      <c r="D695" s="94"/>
      <c r="E695" s="82"/>
      <c r="F695" s="82"/>
      <c r="G695" s="82"/>
      <c r="H695" s="97"/>
      <c r="I695" s="97"/>
      <c r="J695" s="82"/>
      <c r="K695" s="82"/>
      <c r="L695" s="82"/>
      <c r="M695" s="82"/>
      <c r="N695" s="82"/>
      <c r="O695" s="82"/>
      <c r="P695" s="82"/>
      <c r="Q695" s="82"/>
      <c r="R695" s="82"/>
      <c r="S695" s="82"/>
      <c r="T695" s="82"/>
      <c r="U695" s="82"/>
      <c r="V695" s="82"/>
      <c r="W695" s="82"/>
      <c r="X695" s="82"/>
      <c r="Y695" s="82"/>
      <c r="Z695" s="82"/>
      <c r="AA695" s="82"/>
      <c r="AB695" s="82"/>
      <c r="AC695" s="82"/>
    </row>
    <row r="696" spans="1:29" ht="12.75" customHeight="1" x14ac:dyDescent="0.3">
      <c r="A696" s="82"/>
      <c r="B696" s="82"/>
      <c r="C696" s="94"/>
      <c r="D696" s="94"/>
      <c r="E696" s="82"/>
      <c r="F696" s="82"/>
      <c r="G696" s="82"/>
      <c r="H696" s="97"/>
      <c r="I696" s="97"/>
      <c r="J696" s="82"/>
      <c r="K696" s="82"/>
      <c r="L696" s="82"/>
      <c r="M696" s="82"/>
      <c r="N696" s="82"/>
      <c r="O696" s="82"/>
      <c r="P696" s="82"/>
      <c r="Q696" s="82"/>
      <c r="R696" s="82"/>
      <c r="S696" s="82"/>
      <c r="T696" s="82"/>
      <c r="U696" s="82"/>
      <c r="V696" s="82"/>
      <c r="W696" s="82"/>
      <c r="X696" s="82"/>
      <c r="Y696" s="82"/>
      <c r="Z696" s="82"/>
      <c r="AA696" s="82"/>
      <c r="AB696" s="82"/>
      <c r="AC696" s="82"/>
    </row>
    <row r="697" spans="1:29" ht="12.75" customHeight="1" x14ac:dyDescent="0.3">
      <c r="A697" s="82"/>
      <c r="B697" s="82"/>
      <c r="C697" s="94"/>
      <c r="D697" s="94"/>
      <c r="E697" s="82"/>
      <c r="F697" s="82"/>
      <c r="G697" s="82"/>
      <c r="H697" s="97"/>
      <c r="I697" s="97"/>
      <c r="J697" s="82"/>
      <c r="K697" s="82"/>
      <c r="L697" s="82"/>
      <c r="M697" s="82"/>
      <c r="N697" s="82"/>
      <c r="O697" s="82"/>
      <c r="P697" s="82"/>
      <c r="Q697" s="82"/>
      <c r="R697" s="82"/>
      <c r="S697" s="82"/>
      <c r="T697" s="82"/>
      <c r="U697" s="82"/>
      <c r="V697" s="82"/>
      <c r="W697" s="82"/>
      <c r="X697" s="82"/>
      <c r="Y697" s="82"/>
      <c r="Z697" s="82"/>
      <c r="AA697" s="82"/>
      <c r="AB697" s="82"/>
      <c r="AC697" s="82"/>
    </row>
    <row r="698" spans="1:29" ht="12.75" customHeight="1" x14ac:dyDescent="0.3">
      <c r="A698" s="82"/>
      <c r="B698" s="82"/>
      <c r="C698" s="94"/>
      <c r="D698" s="94"/>
      <c r="E698" s="82"/>
      <c r="F698" s="82"/>
      <c r="G698" s="82"/>
      <c r="H698" s="97"/>
      <c r="I698" s="97"/>
      <c r="J698" s="82"/>
      <c r="K698" s="82"/>
      <c r="L698" s="82"/>
      <c r="M698" s="82"/>
      <c r="N698" s="82"/>
      <c r="O698" s="82"/>
      <c r="P698" s="82"/>
      <c r="Q698" s="82"/>
      <c r="R698" s="82"/>
      <c r="S698" s="82"/>
      <c r="T698" s="82"/>
      <c r="U698" s="82"/>
      <c r="V698" s="82"/>
      <c r="W698" s="82"/>
      <c r="X698" s="82"/>
      <c r="Y698" s="82"/>
      <c r="Z698" s="82"/>
      <c r="AA698" s="82"/>
      <c r="AB698" s="82"/>
      <c r="AC698" s="82"/>
    </row>
    <row r="699" spans="1:29" ht="12.75" customHeight="1" x14ac:dyDescent="0.3">
      <c r="A699" s="82"/>
      <c r="B699" s="82"/>
      <c r="C699" s="94"/>
      <c r="D699" s="94"/>
      <c r="E699" s="82"/>
      <c r="F699" s="82"/>
      <c r="G699" s="82"/>
      <c r="H699" s="97"/>
      <c r="I699" s="97"/>
      <c r="J699" s="82"/>
      <c r="K699" s="82"/>
      <c r="L699" s="82"/>
      <c r="M699" s="82"/>
      <c r="N699" s="82"/>
      <c r="O699" s="82"/>
      <c r="P699" s="82"/>
      <c r="Q699" s="82"/>
      <c r="R699" s="82"/>
      <c r="S699" s="82"/>
      <c r="T699" s="82"/>
      <c r="U699" s="82"/>
      <c r="V699" s="82"/>
      <c r="W699" s="82"/>
      <c r="X699" s="82"/>
      <c r="Y699" s="82"/>
      <c r="Z699" s="82"/>
      <c r="AA699" s="82"/>
      <c r="AB699" s="82"/>
      <c r="AC699" s="82"/>
    </row>
    <row r="700" spans="1:29" ht="12.75" customHeight="1" x14ac:dyDescent="0.3">
      <c r="A700" s="82"/>
      <c r="B700" s="82"/>
      <c r="C700" s="94"/>
      <c r="D700" s="94"/>
      <c r="E700" s="82"/>
      <c r="F700" s="82"/>
      <c r="G700" s="82"/>
      <c r="H700" s="97"/>
      <c r="I700" s="97"/>
      <c r="J700" s="82"/>
      <c r="K700" s="82"/>
      <c r="L700" s="82"/>
      <c r="M700" s="82"/>
      <c r="N700" s="82"/>
      <c r="O700" s="82"/>
      <c r="P700" s="82"/>
      <c r="Q700" s="82"/>
      <c r="R700" s="82"/>
      <c r="S700" s="82"/>
      <c r="T700" s="82"/>
      <c r="U700" s="82"/>
      <c r="V700" s="82"/>
      <c r="W700" s="82"/>
      <c r="X700" s="82"/>
      <c r="Y700" s="82"/>
      <c r="Z700" s="82"/>
      <c r="AA700" s="82"/>
      <c r="AB700" s="82"/>
      <c r="AC700" s="82"/>
    </row>
    <row r="701" spans="1:29" ht="12.75" customHeight="1" x14ac:dyDescent="0.3">
      <c r="A701" s="82"/>
      <c r="B701" s="82"/>
      <c r="C701" s="94"/>
      <c r="D701" s="94"/>
      <c r="E701" s="82"/>
      <c r="F701" s="82"/>
      <c r="G701" s="82"/>
      <c r="H701" s="97"/>
      <c r="I701" s="97"/>
      <c r="J701" s="82"/>
      <c r="K701" s="82"/>
      <c r="L701" s="82"/>
      <c r="M701" s="82"/>
      <c r="N701" s="82"/>
      <c r="O701" s="82"/>
      <c r="P701" s="82"/>
      <c r="Q701" s="82"/>
      <c r="R701" s="82"/>
      <c r="S701" s="82"/>
      <c r="T701" s="82"/>
      <c r="U701" s="82"/>
      <c r="V701" s="82"/>
      <c r="W701" s="82"/>
      <c r="X701" s="82"/>
      <c r="Y701" s="82"/>
      <c r="Z701" s="82"/>
      <c r="AA701" s="82"/>
      <c r="AB701" s="82"/>
      <c r="AC701" s="82"/>
    </row>
    <row r="702" spans="1:29" ht="12.75" customHeight="1" x14ac:dyDescent="0.3">
      <c r="A702" s="82"/>
      <c r="B702" s="82"/>
      <c r="C702" s="94"/>
      <c r="D702" s="94"/>
      <c r="E702" s="82"/>
      <c r="F702" s="82"/>
      <c r="G702" s="82"/>
      <c r="H702" s="97"/>
      <c r="I702" s="97"/>
      <c r="J702" s="82"/>
      <c r="K702" s="82"/>
      <c r="L702" s="82"/>
      <c r="M702" s="82"/>
      <c r="N702" s="82"/>
      <c r="O702" s="82"/>
      <c r="P702" s="82"/>
      <c r="Q702" s="82"/>
      <c r="R702" s="82"/>
      <c r="S702" s="82"/>
      <c r="T702" s="82"/>
      <c r="U702" s="82"/>
      <c r="V702" s="82"/>
      <c r="W702" s="82"/>
      <c r="X702" s="82"/>
      <c r="Y702" s="82"/>
      <c r="Z702" s="82"/>
      <c r="AA702" s="82"/>
      <c r="AB702" s="82"/>
      <c r="AC702" s="82"/>
    </row>
    <row r="703" spans="1:29" ht="12.75" customHeight="1" x14ac:dyDescent="0.3">
      <c r="A703" s="82"/>
      <c r="B703" s="82"/>
      <c r="C703" s="94"/>
      <c r="D703" s="94"/>
      <c r="E703" s="82"/>
      <c r="F703" s="82"/>
      <c r="G703" s="82"/>
      <c r="H703" s="97"/>
      <c r="I703" s="97"/>
      <c r="J703" s="82"/>
      <c r="K703" s="82"/>
      <c r="L703" s="82"/>
      <c r="M703" s="82"/>
      <c r="N703" s="82"/>
      <c r="O703" s="82"/>
      <c r="P703" s="82"/>
      <c r="Q703" s="82"/>
      <c r="R703" s="82"/>
      <c r="S703" s="82"/>
      <c r="T703" s="82"/>
      <c r="U703" s="82"/>
      <c r="V703" s="82"/>
      <c r="W703" s="82"/>
      <c r="X703" s="82"/>
      <c r="Y703" s="82"/>
      <c r="Z703" s="82"/>
      <c r="AA703" s="82"/>
      <c r="AB703" s="82"/>
      <c r="AC703" s="82"/>
    </row>
    <row r="704" spans="1:29" ht="12.75" customHeight="1" x14ac:dyDescent="0.3">
      <c r="A704" s="82"/>
      <c r="B704" s="82"/>
      <c r="C704" s="94"/>
      <c r="D704" s="94"/>
      <c r="E704" s="82"/>
      <c r="F704" s="82"/>
      <c r="G704" s="82"/>
      <c r="H704" s="97"/>
      <c r="I704" s="97"/>
      <c r="J704" s="82"/>
      <c r="K704" s="82"/>
      <c r="L704" s="82"/>
      <c r="M704" s="82"/>
      <c r="N704" s="82"/>
      <c r="O704" s="82"/>
      <c r="P704" s="82"/>
      <c r="Q704" s="82"/>
      <c r="R704" s="82"/>
      <c r="S704" s="82"/>
      <c r="T704" s="82"/>
      <c r="U704" s="82"/>
      <c r="V704" s="82"/>
      <c r="W704" s="82"/>
      <c r="X704" s="82"/>
      <c r="Y704" s="82"/>
      <c r="Z704" s="82"/>
      <c r="AA704" s="82"/>
      <c r="AB704" s="82"/>
      <c r="AC704" s="82"/>
    </row>
    <row r="705" spans="1:29" ht="12.75" customHeight="1" x14ac:dyDescent="0.3">
      <c r="A705" s="82"/>
      <c r="B705" s="82"/>
      <c r="C705" s="94"/>
      <c r="D705" s="94"/>
      <c r="E705" s="82"/>
      <c r="F705" s="82"/>
      <c r="G705" s="82"/>
      <c r="H705" s="97"/>
      <c r="I705" s="97"/>
      <c r="J705" s="82"/>
      <c r="K705" s="82"/>
      <c r="L705" s="82"/>
      <c r="M705" s="82"/>
      <c r="N705" s="82"/>
      <c r="O705" s="82"/>
      <c r="P705" s="82"/>
      <c r="Q705" s="82"/>
      <c r="R705" s="82"/>
      <c r="S705" s="82"/>
      <c r="T705" s="82"/>
      <c r="U705" s="82"/>
      <c r="V705" s="82"/>
      <c r="W705" s="82"/>
      <c r="X705" s="82"/>
      <c r="Y705" s="82"/>
      <c r="Z705" s="82"/>
      <c r="AA705" s="82"/>
      <c r="AB705" s="82"/>
      <c r="AC705" s="82"/>
    </row>
    <row r="706" spans="1:29" ht="12.75" customHeight="1" x14ac:dyDescent="0.3">
      <c r="A706" s="82"/>
      <c r="B706" s="82"/>
      <c r="C706" s="94"/>
      <c r="D706" s="94"/>
      <c r="E706" s="82"/>
      <c r="F706" s="82"/>
      <c r="G706" s="82"/>
      <c r="H706" s="97"/>
      <c r="I706" s="97"/>
      <c r="J706" s="82"/>
      <c r="K706" s="82"/>
      <c r="L706" s="82"/>
      <c r="M706" s="82"/>
      <c r="N706" s="82"/>
      <c r="O706" s="82"/>
      <c r="P706" s="82"/>
      <c r="Q706" s="82"/>
      <c r="R706" s="82"/>
      <c r="S706" s="82"/>
      <c r="T706" s="82"/>
      <c r="U706" s="82"/>
      <c r="V706" s="82"/>
      <c r="W706" s="82"/>
      <c r="X706" s="82"/>
      <c r="Y706" s="82"/>
      <c r="Z706" s="82"/>
      <c r="AA706" s="82"/>
      <c r="AB706" s="82"/>
      <c r="AC706" s="82"/>
    </row>
    <row r="707" spans="1:29" ht="12.75" customHeight="1" x14ac:dyDescent="0.3">
      <c r="A707" s="82"/>
      <c r="B707" s="82"/>
      <c r="C707" s="94"/>
      <c r="D707" s="94"/>
      <c r="E707" s="82"/>
      <c r="F707" s="82"/>
      <c r="G707" s="82"/>
      <c r="H707" s="97"/>
      <c r="I707" s="97"/>
      <c r="J707" s="82"/>
      <c r="K707" s="82"/>
      <c r="L707" s="82"/>
      <c r="M707" s="82"/>
      <c r="N707" s="82"/>
      <c r="O707" s="82"/>
      <c r="P707" s="82"/>
      <c r="Q707" s="82"/>
      <c r="R707" s="82"/>
      <c r="S707" s="82"/>
      <c r="T707" s="82"/>
      <c r="U707" s="82"/>
      <c r="V707" s="82"/>
      <c r="W707" s="82"/>
      <c r="X707" s="82"/>
      <c r="Y707" s="82"/>
      <c r="Z707" s="82"/>
      <c r="AA707" s="82"/>
      <c r="AB707" s="82"/>
      <c r="AC707" s="82"/>
    </row>
    <row r="708" spans="1:29" ht="12.75" customHeight="1" x14ac:dyDescent="0.3">
      <c r="A708" s="82"/>
      <c r="B708" s="82"/>
      <c r="C708" s="94"/>
      <c r="D708" s="94"/>
      <c r="E708" s="82"/>
      <c r="F708" s="82"/>
      <c r="G708" s="82"/>
      <c r="H708" s="97"/>
      <c r="I708" s="97"/>
      <c r="J708" s="82"/>
      <c r="K708" s="82"/>
      <c r="L708" s="82"/>
      <c r="M708" s="82"/>
      <c r="N708" s="82"/>
      <c r="O708" s="82"/>
      <c r="P708" s="82"/>
      <c r="Q708" s="82"/>
      <c r="R708" s="82"/>
      <c r="S708" s="82"/>
      <c r="T708" s="82"/>
      <c r="U708" s="82"/>
      <c r="V708" s="82"/>
      <c r="W708" s="82"/>
      <c r="X708" s="82"/>
      <c r="Y708" s="82"/>
      <c r="Z708" s="82"/>
      <c r="AA708" s="82"/>
      <c r="AB708" s="82"/>
      <c r="AC708" s="82"/>
    </row>
    <row r="709" spans="1:29" ht="12.75" customHeight="1" x14ac:dyDescent="0.3">
      <c r="A709" s="82"/>
      <c r="B709" s="82"/>
      <c r="C709" s="94"/>
      <c r="D709" s="94"/>
      <c r="E709" s="82"/>
      <c r="F709" s="82"/>
      <c r="G709" s="82"/>
      <c r="H709" s="97"/>
      <c r="I709" s="97"/>
      <c r="J709" s="82"/>
      <c r="K709" s="82"/>
      <c r="L709" s="82"/>
      <c r="M709" s="82"/>
      <c r="N709" s="82"/>
      <c r="O709" s="82"/>
      <c r="P709" s="82"/>
      <c r="Q709" s="82"/>
      <c r="R709" s="82"/>
      <c r="S709" s="82"/>
      <c r="T709" s="82"/>
      <c r="U709" s="82"/>
      <c r="V709" s="82"/>
      <c r="W709" s="82"/>
      <c r="X709" s="82"/>
      <c r="Y709" s="82"/>
      <c r="Z709" s="82"/>
      <c r="AA709" s="82"/>
      <c r="AB709" s="82"/>
      <c r="AC709" s="82"/>
    </row>
    <row r="710" spans="1:29" ht="12.75" customHeight="1" x14ac:dyDescent="0.3">
      <c r="A710" s="82"/>
      <c r="B710" s="82"/>
      <c r="C710" s="94"/>
      <c r="D710" s="94"/>
      <c r="E710" s="82"/>
      <c r="F710" s="82"/>
      <c r="G710" s="82"/>
      <c r="H710" s="97"/>
      <c r="I710" s="97"/>
      <c r="J710" s="82"/>
      <c r="K710" s="82"/>
      <c r="L710" s="82"/>
      <c r="M710" s="82"/>
      <c r="N710" s="82"/>
      <c r="O710" s="82"/>
      <c r="P710" s="82"/>
      <c r="Q710" s="82"/>
      <c r="R710" s="82"/>
      <c r="S710" s="82"/>
      <c r="T710" s="82"/>
      <c r="U710" s="82"/>
      <c r="V710" s="82"/>
      <c r="W710" s="82"/>
      <c r="X710" s="82"/>
      <c r="Y710" s="82"/>
      <c r="Z710" s="82"/>
      <c r="AA710" s="82"/>
      <c r="AB710" s="82"/>
      <c r="AC710" s="82"/>
    </row>
    <row r="711" spans="1:29" ht="12.75" customHeight="1" x14ac:dyDescent="0.3">
      <c r="A711" s="82"/>
      <c r="B711" s="82"/>
      <c r="C711" s="94"/>
      <c r="D711" s="94"/>
      <c r="E711" s="82"/>
      <c r="F711" s="82"/>
      <c r="G711" s="82"/>
      <c r="H711" s="97"/>
      <c r="I711" s="97"/>
      <c r="J711" s="82"/>
      <c r="K711" s="82"/>
      <c r="L711" s="82"/>
      <c r="M711" s="82"/>
      <c r="N711" s="82"/>
      <c r="O711" s="82"/>
      <c r="P711" s="82"/>
      <c r="Q711" s="82"/>
      <c r="R711" s="82"/>
      <c r="S711" s="82"/>
      <c r="T711" s="82"/>
      <c r="U711" s="82"/>
      <c r="V711" s="82"/>
      <c r="W711" s="82"/>
      <c r="X711" s="82"/>
      <c r="Y711" s="82"/>
      <c r="Z711" s="82"/>
      <c r="AA711" s="82"/>
      <c r="AB711" s="82"/>
      <c r="AC711" s="82"/>
    </row>
    <row r="712" spans="1:29" ht="12.75" customHeight="1" x14ac:dyDescent="0.3">
      <c r="A712" s="82"/>
      <c r="B712" s="82"/>
      <c r="C712" s="94"/>
      <c r="D712" s="94"/>
      <c r="E712" s="82"/>
      <c r="F712" s="82"/>
      <c r="G712" s="82"/>
      <c r="H712" s="97"/>
      <c r="I712" s="97"/>
      <c r="J712" s="82"/>
      <c r="K712" s="82"/>
      <c r="L712" s="82"/>
      <c r="M712" s="82"/>
      <c r="N712" s="82"/>
      <c r="O712" s="82"/>
      <c r="P712" s="82"/>
      <c r="Q712" s="82"/>
      <c r="R712" s="82"/>
      <c r="S712" s="82"/>
      <c r="T712" s="82"/>
      <c r="U712" s="82"/>
      <c r="V712" s="82"/>
      <c r="W712" s="82"/>
      <c r="X712" s="82"/>
      <c r="Y712" s="82"/>
      <c r="Z712" s="82"/>
      <c r="AA712" s="82"/>
      <c r="AB712" s="82"/>
      <c r="AC712" s="82"/>
    </row>
    <row r="713" spans="1:29" ht="12.75" customHeight="1" x14ac:dyDescent="0.3">
      <c r="A713" s="82"/>
      <c r="B713" s="82"/>
      <c r="C713" s="94"/>
      <c r="D713" s="94"/>
      <c r="E713" s="82"/>
      <c r="F713" s="82"/>
      <c r="G713" s="82"/>
      <c r="H713" s="97"/>
      <c r="I713" s="97"/>
      <c r="J713" s="82"/>
      <c r="K713" s="82"/>
      <c r="L713" s="82"/>
      <c r="M713" s="82"/>
      <c r="N713" s="82"/>
      <c r="O713" s="82"/>
      <c r="P713" s="82"/>
      <c r="Q713" s="82"/>
      <c r="R713" s="82"/>
      <c r="S713" s="82"/>
      <c r="T713" s="82"/>
      <c r="U713" s="82"/>
      <c r="V713" s="82"/>
      <c r="W713" s="82"/>
      <c r="X713" s="82"/>
      <c r="Y713" s="82"/>
      <c r="Z713" s="82"/>
      <c r="AA713" s="82"/>
      <c r="AB713" s="82"/>
      <c r="AC713" s="82"/>
    </row>
    <row r="714" spans="1:29" ht="12.75" customHeight="1" x14ac:dyDescent="0.3">
      <c r="A714" s="82"/>
      <c r="B714" s="82"/>
      <c r="C714" s="94"/>
      <c r="D714" s="94"/>
      <c r="E714" s="82"/>
      <c r="F714" s="82"/>
      <c r="G714" s="82"/>
      <c r="H714" s="97"/>
      <c r="I714" s="97"/>
      <c r="J714" s="82"/>
      <c r="K714" s="82"/>
      <c r="L714" s="82"/>
      <c r="M714" s="82"/>
      <c r="N714" s="82"/>
      <c r="O714" s="82"/>
      <c r="P714" s="82"/>
      <c r="Q714" s="82"/>
      <c r="R714" s="82"/>
      <c r="S714" s="82"/>
      <c r="T714" s="82"/>
      <c r="U714" s="82"/>
      <c r="V714" s="82"/>
      <c r="W714" s="82"/>
      <c r="X714" s="82"/>
      <c r="Y714" s="82"/>
      <c r="Z714" s="82"/>
      <c r="AA714" s="82"/>
      <c r="AB714" s="82"/>
      <c r="AC714" s="82"/>
    </row>
    <row r="715" spans="1:29" ht="12.75" customHeight="1" x14ac:dyDescent="0.3">
      <c r="A715" s="82"/>
      <c r="B715" s="82"/>
      <c r="C715" s="94"/>
      <c r="D715" s="94"/>
      <c r="E715" s="82"/>
      <c r="F715" s="82"/>
      <c r="G715" s="82"/>
      <c r="H715" s="97"/>
      <c r="I715" s="97"/>
      <c r="J715" s="82"/>
      <c r="K715" s="82"/>
      <c r="L715" s="82"/>
      <c r="M715" s="82"/>
      <c r="N715" s="82"/>
      <c r="O715" s="82"/>
      <c r="P715" s="82"/>
      <c r="Q715" s="82"/>
      <c r="R715" s="82"/>
      <c r="S715" s="82"/>
      <c r="T715" s="82"/>
      <c r="U715" s="82"/>
      <c r="V715" s="82"/>
      <c r="W715" s="82"/>
      <c r="X715" s="82"/>
      <c r="Y715" s="82"/>
      <c r="Z715" s="82"/>
      <c r="AA715" s="82"/>
      <c r="AB715" s="82"/>
      <c r="AC715" s="82"/>
    </row>
    <row r="716" spans="1:29" ht="12.75" customHeight="1" x14ac:dyDescent="0.3">
      <c r="A716" s="82"/>
      <c r="B716" s="82"/>
      <c r="C716" s="94"/>
      <c r="D716" s="94"/>
      <c r="E716" s="82"/>
      <c r="F716" s="82"/>
      <c r="G716" s="82"/>
      <c r="H716" s="97"/>
      <c r="I716" s="97"/>
      <c r="J716" s="82"/>
      <c r="K716" s="82"/>
      <c r="L716" s="82"/>
      <c r="M716" s="82"/>
      <c r="N716" s="82"/>
      <c r="O716" s="82"/>
      <c r="P716" s="82"/>
      <c r="Q716" s="82"/>
      <c r="R716" s="82"/>
      <c r="S716" s="82"/>
      <c r="T716" s="82"/>
      <c r="U716" s="82"/>
      <c r="V716" s="82"/>
      <c r="W716" s="82"/>
      <c r="X716" s="82"/>
      <c r="Y716" s="82"/>
      <c r="Z716" s="82"/>
      <c r="AA716" s="82"/>
      <c r="AB716" s="82"/>
      <c r="AC716" s="82"/>
    </row>
    <row r="717" spans="1:29" ht="12.75" customHeight="1" x14ac:dyDescent="0.3">
      <c r="A717" s="82"/>
      <c r="B717" s="82"/>
      <c r="C717" s="94"/>
      <c r="D717" s="94"/>
      <c r="E717" s="82"/>
      <c r="F717" s="82"/>
      <c r="G717" s="82"/>
      <c r="H717" s="97"/>
      <c r="I717" s="97"/>
      <c r="J717" s="82"/>
      <c r="K717" s="82"/>
      <c r="L717" s="82"/>
      <c r="M717" s="82"/>
      <c r="N717" s="82"/>
      <c r="O717" s="82"/>
      <c r="P717" s="82"/>
      <c r="Q717" s="82"/>
      <c r="R717" s="82"/>
      <c r="S717" s="82"/>
      <c r="T717" s="82"/>
      <c r="U717" s="82"/>
      <c r="V717" s="82"/>
      <c r="W717" s="82"/>
      <c r="X717" s="82"/>
      <c r="Y717" s="82"/>
      <c r="Z717" s="82"/>
      <c r="AA717" s="82"/>
      <c r="AB717" s="82"/>
      <c r="AC717" s="82"/>
    </row>
    <row r="718" spans="1:29" ht="12.75" customHeight="1" x14ac:dyDescent="0.3">
      <c r="A718" s="82"/>
      <c r="B718" s="82"/>
      <c r="C718" s="94"/>
      <c r="D718" s="94"/>
      <c r="E718" s="82"/>
      <c r="F718" s="82"/>
      <c r="G718" s="82"/>
      <c r="H718" s="97"/>
      <c r="I718" s="97"/>
      <c r="J718" s="82"/>
      <c r="K718" s="82"/>
      <c r="L718" s="82"/>
      <c r="M718" s="82"/>
      <c r="N718" s="82"/>
      <c r="O718" s="82"/>
      <c r="P718" s="82"/>
      <c r="Q718" s="82"/>
      <c r="R718" s="82"/>
      <c r="S718" s="82"/>
      <c r="T718" s="82"/>
      <c r="U718" s="82"/>
      <c r="V718" s="82"/>
      <c r="W718" s="82"/>
      <c r="X718" s="82"/>
      <c r="Y718" s="82"/>
      <c r="Z718" s="82"/>
      <c r="AA718" s="82"/>
      <c r="AB718" s="82"/>
      <c r="AC718" s="82"/>
    </row>
    <row r="719" spans="1:29" ht="12.75" customHeight="1" x14ac:dyDescent="0.3">
      <c r="A719" s="82"/>
      <c r="B719" s="82"/>
      <c r="C719" s="94"/>
      <c r="D719" s="94"/>
      <c r="E719" s="82"/>
      <c r="F719" s="82"/>
      <c r="G719" s="82"/>
      <c r="H719" s="97"/>
      <c r="I719" s="97"/>
      <c r="J719" s="82"/>
      <c r="K719" s="82"/>
      <c r="L719" s="82"/>
      <c r="M719" s="82"/>
      <c r="N719" s="82"/>
      <c r="O719" s="82"/>
      <c r="P719" s="82"/>
      <c r="Q719" s="82"/>
      <c r="R719" s="82"/>
      <c r="S719" s="82"/>
      <c r="T719" s="82"/>
      <c r="U719" s="82"/>
      <c r="V719" s="82"/>
      <c r="W719" s="82"/>
      <c r="X719" s="82"/>
      <c r="Y719" s="82"/>
      <c r="Z719" s="82"/>
      <c r="AA719" s="82"/>
      <c r="AB719" s="82"/>
      <c r="AC719" s="82"/>
    </row>
    <row r="720" spans="1:29" ht="12.75" customHeight="1" x14ac:dyDescent="0.3">
      <c r="A720" s="82"/>
      <c r="B720" s="82"/>
      <c r="C720" s="94"/>
      <c r="D720" s="94"/>
      <c r="E720" s="82"/>
      <c r="F720" s="82"/>
      <c r="G720" s="82"/>
      <c r="H720" s="97"/>
      <c r="I720" s="97"/>
      <c r="J720" s="82"/>
      <c r="K720" s="82"/>
      <c r="L720" s="82"/>
      <c r="M720" s="82"/>
      <c r="N720" s="82"/>
      <c r="O720" s="82"/>
      <c r="P720" s="82"/>
      <c r="Q720" s="82"/>
      <c r="R720" s="82"/>
      <c r="S720" s="82"/>
      <c r="T720" s="82"/>
      <c r="U720" s="82"/>
      <c r="V720" s="82"/>
      <c r="W720" s="82"/>
      <c r="X720" s="82"/>
      <c r="Y720" s="82"/>
      <c r="Z720" s="82"/>
      <c r="AA720" s="82"/>
      <c r="AB720" s="82"/>
      <c r="AC720" s="82"/>
    </row>
    <row r="721" spans="1:29" ht="12.75" customHeight="1" x14ac:dyDescent="0.3">
      <c r="A721" s="82"/>
      <c r="B721" s="82"/>
      <c r="C721" s="94"/>
      <c r="D721" s="94"/>
      <c r="E721" s="82"/>
      <c r="F721" s="82"/>
      <c r="G721" s="82"/>
      <c r="H721" s="97"/>
      <c r="I721" s="97"/>
      <c r="J721" s="82"/>
      <c r="K721" s="82"/>
      <c r="L721" s="82"/>
      <c r="M721" s="82"/>
      <c r="N721" s="82"/>
      <c r="O721" s="82"/>
      <c r="P721" s="82"/>
      <c r="Q721" s="82"/>
      <c r="R721" s="82"/>
      <c r="S721" s="82"/>
      <c r="T721" s="82"/>
      <c r="U721" s="82"/>
      <c r="V721" s="82"/>
      <c r="W721" s="82"/>
      <c r="X721" s="82"/>
      <c r="Y721" s="82"/>
      <c r="Z721" s="82"/>
      <c r="AA721" s="82"/>
      <c r="AB721" s="82"/>
      <c r="AC721" s="82"/>
    </row>
    <row r="722" spans="1:29" ht="12.75" customHeight="1" x14ac:dyDescent="0.3">
      <c r="A722" s="82"/>
      <c r="B722" s="82"/>
      <c r="C722" s="94"/>
      <c r="D722" s="94"/>
      <c r="E722" s="82"/>
      <c r="F722" s="82"/>
      <c r="G722" s="82"/>
      <c r="H722" s="97"/>
      <c r="I722" s="97"/>
      <c r="J722" s="82"/>
      <c r="K722" s="82"/>
      <c r="L722" s="82"/>
      <c r="M722" s="82"/>
      <c r="N722" s="82"/>
      <c r="O722" s="82"/>
      <c r="P722" s="82"/>
      <c r="Q722" s="82"/>
      <c r="R722" s="82"/>
      <c r="S722" s="82"/>
      <c r="T722" s="82"/>
      <c r="U722" s="82"/>
      <c r="V722" s="82"/>
      <c r="W722" s="82"/>
      <c r="X722" s="82"/>
      <c r="Y722" s="82"/>
      <c r="Z722" s="82"/>
      <c r="AA722" s="82"/>
      <c r="AB722" s="82"/>
      <c r="AC722" s="82"/>
    </row>
    <row r="723" spans="1:29" ht="12.75" customHeight="1" x14ac:dyDescent="0.3">
      <c r="A723" s="82"/>
      <c r="B723" s="82"/>
      <c r="C723" s="94"/>
      <c r="D723" s="94"/>
      <c r="E723" s="82"/>
      <c r="F723" s="82"/>
      <c r="G723" s="82"/>
      <c r="H723" s="97"/>
      <c r="I723" s="97"/>
      <c r="J723" s="82"/>
      <c r="K723" s="82"/>
      <c r="L723" s="82"/>
      <c r="M723" s="82"/>
      <c r="N723" s="82"/>
      <c r="O723" s="82"/>
      <c r="P723" s="82"/>
      <c r="Q723" s="82"/>
      <c r="R723" s="82"/>
      <c r="S723" s="82"/>
      <c r="T723" s="82"/>
      <c r="U723" s="82"/>
      <c r="V723" s="82"/>
      <c r="W723" s="82"/>
      <c r="X723" s="82"/>
      <c r="Y723" s="82"/>
      <c r="Z723" s="82"/>
      <c r="AA723" s="82"/>
      <c r="AB723" s="82"/>
      <c r="AC723" s="82"/>
    </row>
    <row r="724" spans="1:29" ht="12.75" customHeight="1" x14ac:dyDescent="0.3">
      <c r="A724" s="82"/>
      <c r="B724" s="82"/>
      <c r="C724" s="94"/>
      <c r="D724" s="94"/>
      <c r="E724" s="82"/>
      <c r="F724" s="82"/>
      <c r="G724" s="82"/>
      <c r="H724" s="97"/>
      <c r="I724" s="97"/>
      <c r="J724" s="82"/>
      <c r="K724" s="82"/>
      <c r="L724" s="82"/>
      <c r="M724" s="82"/>
      <c r="N724" s="82"/>
      <c r="O724" s="82"/>
      <c r="P724" s="82"/>
      <c r="Q724" s="82"/>
      <c r="R724" s="82"/>
      <c r="S724" s="82"/>
      <c r="T724" s="82"/>
      <c r="U724" s="82"/>
      <c r="V724" s="82"/>
      <c r="W724" s="82"/>
      <c r="X724" s="82"/>
      <c r="Y724" s="82"/>
      <c r="Z724" s="82"/>
      <c r="AA724" s="82"/>
      <c r="AB724" s="82"/>
      <c r="AC724" s="82"/>
    </row>
    <row r="725" spans="1:29" ht="12.75" customHeight="1" x14ac:dyDescent="0.3">
      <c r="A725" s="82"/>
      <c r="B725" s="82"/>
      <c r="C725" s="94"/>
      <c r="D725" s="94"/>
      <c r="E725" s="82"/>
      <c r="F725" s="82"/>
      <c r="G725" s="82"/>
      <c r="H725" s="97"/>
      <c r="I725" s="97"/>
      <c r="J725" s="82"/>
      <c r="K725" s="82"/>
      <c r="L725" s="82"/>
      <c r="M725" s="82"/>
      <c r="N725" s="82"/>
      <c r="O725" s="82"/>
      <c r="P725" s="82"/>
      <c r="Q725" s="82"/>
      <c r="R725" s="82"/>
      <c r="S725" s="82"/>
      <c r="T725" s="82"/>
      <c r="U725" s="82"/>
      <c r="V725" s="82"/>
      <c r="W725" s="82"/>
      <c r="X725" s="82"/>
      <c r="Y725" s="82"/>
      <c r="Z725" s="82"/>
      <c r="AA725" s="82"/>
      <c r="AB725" s="82"/>
      <c r="AC725" s="82"/>
    </row>
    <row r="726" spans="1:29" ht="12.75" customHeight="1" x14ac:dyDescent="0.3">
      <c r="A726" s="82"/>
      <c r="B726" s="82"/>
      <c r="C726" s="94"/>
      <c r="D726" s="94"/>
      <c r="E726" s="82"/>
      <c r="F726" s="82"/>
      <c r="G726" s="82"/>
      <c r="H726" s="97"/>
      <c r="I726" s="97"/>
      <c r="J726" s="82"/>
      <c r="K726" s="82"/>
      <c r="L726" s="82"/>
      <c r="M726" s="82"/>
      <c r="N726" s="82"/>
      <c r="O726" s="82"/>
      <c r="P726" s="82"/>
      <c r="Q726" s="82"/>
      <c r="R726" s="82"/>
      <c r="S726" s="82"/>
      <c r="T726" s="82"/>
      <c r="U726" s="82"/>
      <c r="V726" s="82"/>
      <c r="W726" s="82"/>
      <c r="X726" s="82"/>
      <c r="Y726" s="82"/>
      <c r="Z726" s="82"/>
      <c r="AA726" s="82"/>
      <c r="AB726" s="82"/>
      <c r="AC726" s="82"/>
    </row>
    <row r="727" spans="1:29" ht="12.75" customHeight="1" x14ac:dyDescent="0.3">
      <c r="A727" s="82"/>
      <c r="B727" s="82"/>
      <c r="C727" s="94"/>
      <c r="D727" s="94"/>
      <c r="E727" s="82"/>
      <c r="F727" s="82"/>
      <c r="G727" s="82"/>
      <c r="H727" s="97"/>
      <c r="I727" s="97"/>
      <c r="J727" s="82"/>
      <c r="K727" s="82"/>
      <c r="L727" s="82"/>
      <c r="M727" s="82"/>
      <c r="N727" s="82"/>
      <c r="O727" s="82"/>
      <c r="P727" s="82"/>
      <c r="Q727" s="82"/>
      <c r="R727" s="82"/>
      <c r="S727" s="82"/>
      <c r="T727" s="82"/>
      <c r="U727" s="82"/>
      <c r="V727" s="82"/>
      <c r="W727" s="82"/>
      <c r="X727" s="82"/>
      <c r="Y727" s="82"/>
      <c r="Z727" s="82"/>
      <c r="AA727" s="82"/>
      <c r="AB727" s="82"/>
      <c r="AC727" s="82"/>
    </row>
    <row r="728" spans="1:29" ht="12.75" customHeight="1" x14ac:dyDescent="0.3">
      <c r="A728" s="82"/>
      <c r="B728" s="82"/>
      <c r="C728" s="94"/>
      <c r="D728" s="94"/>
      <c r="E728" s="82"/>
      <c r="F728" s="82"/>
      <c r="G728" s="82"/>
      <c r="H728" s="97"/>
      <c r="I728" s="97"/>
      <c r="J728" s="82"/>
      <c r="K728" s="82"/>
      <c r="L728" s="82"/>
      <c r="M728" s="82"/>
      <c r="N728" s="82"/>
      <c r="O728" s="82"/>
      <c r="P728" s="82"/>
      <c r="Q728" s="82"/>
      <c r="R728" s="82"/>
      <c r="S728" s="82"/>
      <c r="T728" s="82"/>
      <c r="U728" s="82"/>
      <c r="V728" s="82"/>
      <c r="W728" s="82"/>
      <c r="X728" s="82"/>
      <c r="Y728" s="82"/>
      <c r="Z728" s="82"/>
      <c r="AA728" s="82"/>
      <c r="AB728" s="82"/>
      <c r="AC728" s="82"/>
    </row>
    <row r="729" spans="1:29" ht="12.75" customHeight="1" x14ac:dyDescent="0.3">
      <c r="A729" s="82"/>
      <c r="B729" s="82"/>
      <c r="C729" s="94"/>
      <c r="D729" s="94"/>
      <c r="E729" s="82"/>
      <c r="F729" s="82"/>
      <c r="G729" s="82"/>
      <c r="H729" s="97"/>
      <c r="I729" s="97"/>
      <c r="J729" s="82"/>
      <c r="K729" s="82"/>
      <c r="L729" s="82"/>
      <c r="M729" s="82"/>
      <c r="N729" s="82"/>
      <c r="O729" s="82"/>
      <c r="P729" s="82"/>
      <c r="Q729" s="82"/>
      <c r="R729" s="82"/>
      <c r="S729" s="82"/>
      <c r="T729" s="82"/>
      <c r="U729" s="82"/>
      <c r="V729" s="82"/>
      <c r="W729" s="82"/>
      <c r="X729" s="82"/>
      <c r="Y729" s="82"/>
      <c r="Z729" s="82"/>
      <c r="AA729" s="82"/>
      <c r="AB729" s="82"/>
      <c r="AC729" s="82"/>
    </row>
    <row r="730" spans="1:29" ht="12.75" customHeight="1" x14ac:dyDescent="0.3">
      <c r="A730" s="82"/>
      <c r="B730" s="82"/>
      <c r="C730" s="94"/>
      <c r="D730" s="94"/>
      <c r="E730" s="82"/>
      <c r="F730" s="82"/>
      <c r="G730" s="82"/>
      <c r="H730" s="97"/>
      <c r="I730" s="97"/>
      <c r="J730" s="82"/>
      <c r="K730" s="82"/>
      <c r="L730" s="82"/>
      <c r="M730" s="82"/>
      <c r="N730" s="82"/>
      <c r="O730" s="82"/>
      <c r="P730" s="82"/>
      <c r="Q730" s="82"/>
      <c r="R730" s="82"/>
      <c r="S730" s="82"/>
      <c r="T730" s="82"/>
      <c r="U730" s="82"/>
      <c r="V730" s="82"/>
      <c r="W730" s="82"/>
      <c r="X730" s="82"/>
      <c r="Y730" s="82"/>
      <c r="Z730" s="82"/>
      <c r="AA730" s="82"/>
      <c r="AB730" s="82"/>
      <c r="AC730" s="82"/>
    </row>
    <row r="731" spans="1:29" ht="12.75" customHeight="1" x14ac:dyDescent="0.3">
      <c r="A731" s="82"/>
      <c r="B731" s="82"/>
      <c r="C731" s="94"/>
      <c r="D731" s="94"/>
      <c r="E731" s="82"/>
      <c r="F731" s="82"/>
      <c r="G731" s="82"/>
      <c r="H731" s="97"/>
      <c r="I731" s="97"/>
      <c r="J731" s="82"/>
      <c r="K731" s="82"/>
      <c r="L731" s="82"/>
      <c r="M731" s="82"/>
      <c r="N731" s="82"/>
      <c r="O731" s="82"/>
      <c r="P731" s="82"/>
      <c r="Q731" s="82"/>
      <c r="R731" s="82"/>
      <c r="S731" s="82"/>
      <c r="T731" s="82"/>
      <c r="U731" s="82"/>
      <c r="V731" s="82"/>
      <c r="W731" s="82"/>
      <c r="X731" s="82"/>
      <c r="Y731" s="82"/>
      <c r="Z731" s="82"/>
      <c r="AA731" s="82"/>
      <c r="AB731" s="82"/>
      <c r="AC731" s="82"/>
    </row>
    <row r="732" spans="1:29" ht="12.75" customHeight="1" x14ac:dyDescent="0.3">
      <c r="A732" s="82"/>
      <c r="B732" s="82"/>
      <c r="C732" s="94"/>
      <c r="D732" s="94"/>
      <c r="E732" s="82"/>
      <c r="F732" s="82"/>
      <c r="G732" s="82"/>
      <c r="H732" s="97"/>
      <c r="I732" s="97"/>
      <c r="J732" s="82"/>
      <c r="K732" s="82"/>
      <c r="L732" s="82"/>
      <c r="M732" s="82"/>
      <c r="N732" s="82"/>
      <c r="O732" s="82"/>
      <c r="P732" s="82"/>
      <c r="Q732" s="82"/>
      <c r="R732" s="82"/>
      <c r="S732" s="82"/>
      <c r="T732" s="82"/>
      <c r="U732" s="82"/>
      <c r="V732" s="82"/>
      <c r="W732" s="82"/>
      <c r="X732" s="82"/>
      <c r="Y732" s="82"/>
      <c r="Z732" s="82"/>
      <c r="AA732" s="82"/>
      <c r="AB732" s="82"/>
      <c r="AC732" s="82"/>
    </row>
    <row r="733" spans="1:29" ht="12.75" customHeight="1" x14ac:dyDescent="0.3">
      <c r="A733" s="82"/>
      <c r="B733" s="82"/>
      <c r="C733" s="94"/>
      <c r="D733" s="94"/>
      <c r="E733" s="82"/>
      <c r="F733" s="82"/>
      <c r="G733" s="82"/>
      <c r="H733" s="97"/>
      <c r="I733" s="97"/>
      <c r="J733" s="82"/>
      <c r="K733" s="82"/>
      <c r="L733" s="82"/>
      <c r="M733" s="82"/>
      <c r="N733" s="82"/>
      <c r="O733" s="82"/>
      <c r="P733" s="82"/>
      <c r="Q733" s="82"/>
      <c r="R733" s="82"/>
      <c r="S733" s="82"/>
      <c r="T733" s="82"/>
      <c r="U733" s="82"/>
      <c r="V733" s="82"/>
      <c r="W733" s="82"/>
      <c r="X733" s="82"/>
      <c r="Y733" s="82"/>
      <c r="Z733" s="82"/>
      <c r="AA733" s="82"/>
      <c r="AB733" s="82"/>
      <c r="AC733" s="82"/>
    </row>
    <row r="734" spans="1:29" ht="12.75" customHeight="1" x14ac:dyDescent="0.3">
      <c r="A734" s="82"/>
      <c r="B734" s="82"/>
      <c r="C734" s="94"/>
      <c r="D734" s="94"/>
      <c r="E734" s="82"/>
      <c r="F734" s="82"/>
      <c r="G734" s="82"/>
      <c r="H734" s="97"/>
      <c r="I734" s="97"/>
      <c r="J734" s="82"/>
      <c r="K734" s="82"/>
      <c r="L734" s="82"/>
      <c r="M734" s="82"/>
      <c r="N734" s="82"/>
      <c r="O734" s="82"/>
      <c r="P734" s="82"/>
      <c r="Q734" s="82"/>
      <c r="R734" s="82"/>
      <c r="S734" s="82"/>
      <c r="T734" s="82"/>
      <c r="U734" s="82"/>
      <c r="V734" s="82"/>
      <c r="W734" s="82"/>
      <c r="X734" s="82"/>
      <c r="Y734" s="82"/>
      <c r="Z734" s="82"/>
      <c r="AA734" s="82"/>
      <c r="AB734" s="82"/>
      <c r="AC734" s="82"/>
    </row>
    <row r="735" spans="1:29" ht="12.75" customHeight="1" x14ac:dyDescent="0.3">
      <c r="A735" s="82"/>
      <c r="B735" s="82"/>
      <c r="C735" s="94"/>
      <c r="D735" s="94"/>
      <c r="E735" s="82"/>
      <c r="F735" s="82"/>
      <c r="G735" s="82"/>
      <c r="H735" s="97"/>
      <c r="I735" s="97"/>
      <c r="J735" s="82"/>
      <c r="K735" s="82"/>
      <c r="L735" s="82"/>
      <c r="M735" s="82"/>
      <c r="N735" s="82"/>
      <c r="O735" s="82"/>
      <c r="P735" s="82"/>
      <c r="Q735" s="82"/>
      <c r="R735" s="82"/>
      <c r="S735" s="82"/>
      <c r="T735" s="82"/>
      <c r="U735" s="82"/>
      <c r="V735" s="82"/>
      <c r="W735" s="82"/>
      <c r="X735" s="82"/>
      <c r="Y735" s="82"/>
      <c r="Z735" s="82"/>
      <c r="AA735" s="82"/>
      <c r="AB735" s="82"/>
      <c r="AC735" s="82"/>
    </row>
    <row r="736" spans="1:29" ht="12.75" customHeight="1" x14ac:dyDescent="0.3">
      <c r="A736" s="82"/>
      <c r="B736" s="82"/>
      <c r="C736" s="94"/>
      <c r="D736" s="94"/>
      <c r="E736" s="82"/>
      <c r="F736" s="82"/>
      <c r="G736" s="82"/>
      <c r="H736" s="97"/>
      <c r="I736" s="97"/>
      <c r="J736" s="82"/>
      <c r="K736" s="82"/>
      <c r="L736" s="82"/>
      <c r="M736" s="82"/>
      <c r="N736" s="82"/>
      <c r="O736" s="82"/>
      <c r="P736" s="82"/>
      <c r="Q736" s="82"/>
      <c r="R736" s="82"/>
      <c r="S736" s="82"/>
      <c r="T736" s="82"/>
      <c r="U736" s="82"/>
      <c r="V736" s="82"/>
      <c r="W736" s="82"/>
      <c r="X736" s="82"/>
      <c r="Y736" s="82"/>
      <c r="Z736" s="82"/>
      <c r="AA736" s="82"/>
      <c r="AB736" s="82"/>
      <c r="AC736" s="82"/>
    </row>
    <row r="737" spans="1:29" ht="12.75" customHeight="1" x14ac:dyDescent="0.3">
      <c r="A737" s="82"/>
      <c r="B737" s="82"/>
      <c r="C737" s="94"/>
      <c r="D737" s="94"/>
      <c r="E737" s="82"/>
      <c r="F737" s="82"/>
      <c r="G737" s="82"/>
      <c r="H737" s="97"/>
      <c r="I737" s="97"/>
      <c r="J737" s="82"/>
      <c r="K737" s="82"/>
      <c r="L737" s="82"/>
      <c r="M737" s="82"/>
      <c r="N737" s="82"/>
      <c r="O737" s="82"/>
      <c r="P737" s="82"/>
      <c r="Q737" s="82"/>
      <c r="R737" s="82"/>
      <c r="S737" s="82"/>
      <c r="T737" s="82"/>
      <c r="U737" s="82"/>
      <c r="V737" s="82"/>
      <c r="W737" s="82"/>
      <c r="X737" s="82"/>
      <c r="Y737" s="82"/>
      <c r="Z737" s="82"/>
      <c r="AA737" s="82"/>
      <c r="AB737" s="82"/>
      <c r="AC737" s="82"/>
    </row>
    <row r="738" spans="1:29" ht="12.75" customHeight="1" x14ac:dyDescent="0.3">
      <c r="A738" s="82"/>
      <c r="B738" s="82"/>
      <c r="C738" s="94"/>
      <c r="D738" s="94"/>
      <c r="E738" s="82"/>
      <c r="F738" s="82"/>
      <c r="G738" s="82"/>
      <c r="H738" s="97"/>
      <c r="I738" s="97"/>
      <c r="J738" s="82"/>
      <c r="K738" s="82"/>
      <c r="L738" s="82"/>
      <c r="M738" s="82"/>
      <c r="N738" s="82"/>
      <c r="O738" s="82"/>
      <c r="P738" s="82"/>
      <c r="Q738" s="82"/>
      <c r="R738" s="82"/>
      <c r="S738" s="82"/>
      <c r="T738" s="82"/>
      <c r="U738" s="82"/>
      <c r="V738" s="82"/>
      <c r="W738" s="82"/>
      <c r="X738" s="82"/>
      <c r="Y738" s="82"/>
      <c r="Z738" s="82"/>
      <c r="AA738" s="82"/>
      <c r="AB738" s="82"/>
      <c r="AC738" s="82"/>
    </row>
    <row r="739" spans="1:29" ht="12.75" customHeight="1" x14ac:dyDescent="0.3">
      <c r="A739" s="82"/>
      <c r="B739" s="82"/>
      <c r="C739" s="94"/>
      <c r="D739" s="94"/>
      <c r="E739" s="82"/>
      <c r="F739" s="82"/>
      <c r="G739" s="82"/>
      <c r="H739" s="97"/>
      <c r="I739" s="97"/>
      <c r="J739" s="82"/>
      <c r="K739" s="82"/>
      <c r="L739" s="82"/>
      <c r="M739" s="82"/>
      <c r="N739" s="82"/>
      <c r="O739" s="82"/>
      <c r="P739" s="82"/>
      <c r="Q739" s="82"/>
      <c r="R739" s="82"/>
      <c r="S739" s="82"/>
      <c r="T739" s="82"/>
      <c r="U739" s="82"/>
      <c r="V739" s="82"/>
      <c r="W739" s="82"/>
      <c r="X739" s="82"/>
      <c r="Y739" s="82"/>
      <c r="Z739" s="82"/>
      <c r="AA739" s="82"/>
      <c r="AB739" s="82"/>
      <c r="AC739" s="82"/>
    </row>
    <row r="740" spans="1:29" ht="12.75" customHeight="1" x14ac:dyDescent="0.3">
      <c r="A740" s="82"/>
      <c r="B740" s="82"/>
      <c r="C740" s="94"/>
      <c r="D740" s="94"/>
      <c r="E740" s="82"/>
      <c r="F740" s="82"/>
      <c r="G740" s="82"/>
      <c r="H740" s="97"/>
      <c r="I740" s="97"/>
      <c r="J740" s="82"/>
      <c r="K740" s="82"/>
      <c r="L740" s="82"/>
      <c r="M740" s="82"/>
      <c r="N740" s="82"/>
      <c r="O740" s="82"/>
      <c r="P740" s="82"/>
      <c r="Q740" s="82"/>
      <c r="R740" s="82"/>
      <c r="S740" s="82"/>
      <c r="T740" s="82"/>
      <c r="U740" s="82"/>
      <c r="V740" s="82"/>
      <c r="W740" s="82"/>
      <c r="X740" s="82"/>
      <c r="Y740" s="82"/>
      <c r="Z740" s="82"/>
      <c r="AA740" s="82"/>
      <c r="AB740" s="82"/>
      <c r="AC740" s="82"/>
    </row>
    <row r="741" spans="1:29" ht="12.75" customHeight="1" x14ac:dyDescent="0.3">
      <c r="A741" s="82"/>
      <c r="B741" s="82"/>
      <c r="C741" s="94"/>
      <c r="D741" s="94"/>
      <c r="E741" s="82"/>
      <c r="F741" s="82"/>
      <c r="G741" s="82"/>
      <c r="H741" s="97"/>
      <c r="I741" s="97"/>
      <c r="J741" s="82"/>
      <c r="K741" s="82"/>
      <c r="L741" s="82"/>
      <c r="M741" s="82"/>
      <c r="N741" s="82"/>
      <c r="O741" s="82"/>
      <c r="P741" s="82"/>
      <c r="Q741" s="82"/>
      <c r="R741" s="82"/>
      <c r="S741" s="82"/>
      <c r="T741" s="82"/>
      <c r="U741" s="82"/>
      <c r="V741" s="82"/>
      <c r="W741" s="82"/>
      <c r="X741" s="82"/>
      <c r="Y741" s="82"/>
      <c r="Z741" s="82"/>
      <c r="AA741" s="82"/>
      <c r="AB741" s="82"/>
      <c r="AC741" s="82"/>
    </row>
    <row r="742" spans="1:29" ht="12.75" customHeight="1" x14ac:dyDescent="0.3">
      <c r="A742" s="82"/>
      <c r="B742" s="82"/>
      <c r="C742" s="94"/>
      <c r="D742" s="94"/>
      <c r="E742" s="82"/>
      <c r="F742" s="82"/>
      <c r="G742" s="82"/>
      <c r="H742" s="97"/>
      <c r="I742" s="97"/>
      <c r="J742" s="82"/>
      <c r="K742" s="82"/>
      <c r="L742" s="82"/>
      <c r="M742" s="82"/>
      <c r="N742" s="82"/>
      <c r="O742" s="82"/>
      <c r="P742" s="82"/>
      <c r="Q742" s="82"/>
      <c r="R742" s="82"/>
      <c r="S742" s="82"/>
      <c r="T742" s="82"/>
      <c r="U742" s="82"/>
      <c r="V742" s="82"/>
      <c r="W742" s="82"/>
      <c r="X742" s="82"/>
      <c r="Y742" s="82"/>
      <c r="Z742" s="82"/>
      <c r="AA742" s="82"/>
      <c r="AB742" s="82"/>
      <c r="AC742" s="82"/>
    </row>
    <row r="743" spans="1:29" ht="12.75" customHeight="1" x14ac:dyDescent="0.3">
      <c r="A743" s="82"/>
      <c r="B743" s="82"/>
      <c r="C743" s="94"/>
      <c r="D743" s="94"/>
      <c r="E743" s="82"/>
      <c r="F743" s="82"/>
      <c r="G743" s="82"/>
      <c r="H743" s="97"/>
      <c r="I743" s="97"/>
      <c r="J743" s="82"/>
      <c r="K743" s="82"/>
      <c r="L743" s="82"/>
      <c r="M743" s="82"/>
      <c r="N743" s="82"/>
      <c r="O743" s="82"/>
      <c r="P743" s="82"/>
      <c r="Q743" s="82"/>
      <c r="R743" s="82"/>
      <c r="S743" s="82"/>
      <c r="T743" s="82"/>
      <c r="U743" s="82"/>
      <c r="V743" s="82"/>
      <c r="W743" s="82"/>
      <c r="X743" s="82"/>
      <c r="Y743" s="82"/>
      <c r="Z743" s="82"/>
      <c r="AA743" s="82"/>
      <c r="AB743" s="82"/>
      <c r="AC743" s="82"/>
    </row>
    <row r="744" spans="1:29" ht="12.75" customHeight="1" x14ac:dyDescent="0.3">
      <c r="A744" s="82"/>
      <c r="B744" s="82"/>
      <c r="C744" s="94"/>
      <c r="D744" s="94"/>
      <c r="E744" s="82"/>
      <c r="F744" s="82"/>
      <c r="G744" s="82"/>
      <c r="H744" s="97"/>
      <c r="I744" s="97"/>
      <c r="J744" s="82"/>
      <c r="K744" s="82"/>
      <c r="L744" s="82"/>
      <c r="M744" s="82"/>
      <c r="N744" s="82"/>
      <c r="O744" s="82"/>
      <c r="P744" s="82"/>
      <c r="Q744" s="82"/>
      <c r="R744" s="82"/>
      <c r="S744" s="82"/>
      <c r="T744" s="82"/>
      <c r="U744" s="82"/>
      <c r="V744" s="82"/>
      <c r="W744" s="82"/>
      <c r="X744" s="82"/>
      <c r="Y744" s="82"/>
      <c r="Z744" s="82"/>
      <c r="AA744" s="82"/>
      <c r="AB744" s="82"/>
      <c r="AC744" s="82"/>
    </row>
    <row r="745" spans="1:29" ht="12.75" customHeight="1" x14ac:dyDescent="0.3">
      <c r="A745" s="82"/>
      <c r="B745" s="82"/>
      <c r="C745" s="94"/>
      <c r="D745" s="94"/>
      <c r="E745" s="82"/>
      <c r="F745" s="82"/>
      <c r="G745" s="82"/>
      <c r="H745" s="97"/>
      <c r="I745" s="97"/>
      <c r="J745" s="82"/>
      <c r="K745" s="82"/>
      <c r="L745" s="82"/>
      <c r="M745" s="82"/>
      <c r="N745" s="82"/>
      <c r="O745" s="82"/>
      <c r="P745" s="82"/>
      <c r="Q745" s="82"/>
      <c r="R745" s="82"/>
      <c r="S745" s="82"/>
      <c r="T745" s="82"/>
      <c r="U745" s="82"/>
      <c r="V745" s="82"/>
      <c r="W745" s="82"/>
      <c r="X745" s="82"/>
      <c r="Y745" s="82"/>
      <c r="Z745" s="82"/>
      <c r="AA745" s="82"/>
      <c r="AB745" s="82"/>
      <c r="AC745" s="82"/>
    </row>
    <row r="746" spans="1:29" ht="12.75" customHeight="1" x14ac:dyDescent="0.3">
      <c r="A746" s="82"/>
      <c r="B746" s="82"/>
      <c r="C746" s="94"/>
      <c r="D746" s="94"/>
      <c r="E746" s="82"/>
      <c r="F746" s="82"/>
      <c r="G746" s="82"/>
      <c r="H746" s="97"/>
      <c r="I746" s="97"/>
      <c r="J746" s="82"/>
      <c r="K746" s="82"/>
      <c r="L746" s="82"/>
      <c r="M746" s="82"/>
      <c r="N746" s="82"/>
      <c r="O746" s="82"/>
      <c r="P746" s="82"/>
      <c r="Q746" s="82"/>
      <c r="R746" s="82"/>
      <c r="S746" s="82"/>
      <c r="T746" s="82"/>
      <c r="U746" s="82"/>
      <c r="V746" s="82"/>
      <c r="W746" s="82"/>
      <c r="X746" s="82"/>
      <c r="Y746" s="82"/>
      <c r="Z746" s="82"/>
      <c r="AA746" s="82"/>
      <c r="AB746" s="82"/>
      <c r="AC746" s="82"/>
    </row>
    <row r="747" spans="1:29" ht="12.75" customHeight="1" x14ac:dyDescent="0.3">
      <c r="A747" s="82"/>
      <c r="B747" s="82"/>
      <c r="C747" s="94"/>
      <c r="D747" s="94"/>
      <c r="E747" s="82"/>
      <c r="F747" s="82"/>
      <c r="G747" s="82"/>
      <c r="H747" s="97"/>
      <c r="I747" s="97"/>
      <c r="J747" s="82"/>
      <c r="K747" s="82"/>
      <c r="L747" s="82"/>
      <c r="M747" s="82"/>
      <c r="N747" s="82"/>
      <c r="O747" s="82"/>
      <c r="P747" s="82"/>
      <c r="Q747" s="82"/>
      <c r="R747" s="82"/>
      <c r="S747" s="82"/>
      <c r="T747" s="82"/>
      <c r="U747" s="82"/>
      <c r="V747" s="82"/>
      <c r="W747" s="82"/>
      <c r="X747" s="82"/>
      <c r="Y747" s="82"/>
      <c r="Z747" s="82"/>
      <c r="AA747" s="82"/>
      <c r="AB747" s="82"/>
      <c r="AC747" s="82"/>
    </row>
    <row r="748" spans="1:29" ht="12.75" customHeight="1" x14ac:dyDescent="0.3">
      <c r="A748" s="82"/>
      <c r="B748" s="82"/>
      <c r="C748" s="94"/>
      <c r="D748" s="94"/>
      <c r="E748" s="82"/>
      <c r="F748" s="82"/>
      <c r="G748" s="82"/>
      <c r="H748" s="97"/>
      <c r="I748" s="97"/>
      <c r="J748" s="82"/>
      <c r="K748" s="82"/>
      <c r="L748" s="82"/>
      <c r="M748" s="82"/>
      <c r="N748" s="82"/>
      <c r="O748" s="82"/>
      <c r="P748" s="82"/>
      <c r="Q748" s="82"/>
      <c r="R748" s="82"/>
      <c r="S748" s="82"/>
      <c r="T748" s="82"/>
      <c r="U748" s="82"/>
      <c r="V748" s="82"/>
      <c r="W748" s="82"/>
      <c r="X748" s="82"/>
      <c r="Y748" s="82"/>
      <c r="Z748" s="82"/>
      <c r="AA748" s="82"/>
      <c r="AB748" s="82"/>
      <c r="AC748" s="82"/>
    </row>
    <row r="749" spans="1:29" ht="12.75" customHeight="1" x14ac:dyDescent="0.3">
      <c r="A749" s="82"/>
      <c r="B749" s="82"/>
      <c r="C749" s="94"/>
      <c r="D749" s="94"/>
      <c r="E749" s="82"/>
      <c r="F749" s="82"/>
      <c r="G749" s="82"/>
      <c r="H749" s="97"/>
      <c r="I749" s="97"/>
      <c r="J749" s="82"/>
      <c r="K749" s="82"/>
      <c r="L749" s="82"/>
      <c r="M749" s="82"/>
      <c r="N749" s="82"/>
      <c r="O749" s="82"/>
      <c r="P749" s="82"/>
      <c r="Q749" s="82"/>
      <c r="R749" s="82"/>
      <c r="S749" s="82"/>
      <c r="T749" s="82"/>
      <c r="U749" s="82"/>
      <c r="V749" s="82"/>
      <c r="W749" s="82"/>
      <c r="X749" s="82"/>
      <c r="Y749" s="82"/>
      <c r="Z749" s="82"/>
      <c r="AA749" s="82"/>
      <c r="AB749" s="82"/>
      <c r="AC749" s="82"/>
    </row>
    <row r="750" spans="1:29" ht="12.75" customHeight="1" x14ac:dyDescent="0.3">
      <c r="A750" s="82"/>
      <c r="B750" s="82"/>
      <c r="C750" s="94"/>
      <c r="D750" s="94"/>
      <c r="E750" s="82"/>
      <c r="F750" s="82"/>
      <c r="G750" s="82"/>
      <c r="H750" s="97"/>
      <c r="I750" s="97"/>
      <c r="J750" s="82"/>
      <c r="K750" s="82"/>
      <c r="L750" s="82"/>
      <c r="M750" s="82"/>
      <c r="N750" s="82"/>
      <c r="O750" s="82"/>
      <c r="P750" s="82"/>
      <c r="Q750" s="82"/>
      <c r="R750" s="82"/>
      <c r="S750" s="82"/>
      <c r="T750" s="82"/>
      <c r="U750" s="82"/>
      <c r="V750" s="82"/>
      <c r="W750" s="82"/>
      <c r="X750" s="82"/>
      <c r="Y750" s="82"/>
      <c r="Z750" s="82"/>
      <c r="AA750" s="82"/>
      <c r="AB750" s="82"/>
      <c r="AC750" s="82"/>
    </row>
    <row r="751" spans="1:29" ht="12.75" customHeight="1" x14ac:dyDescent="0.3">
      <c r="A751" s="82"/>
      <c r="B751" s="82"/>
      <c r="C751" s="94"/>
      <c r="D751" s="94"/>
      <c r="E751" s="82"/>
      <c r="F751" s="82"/>
      <c r="G751" s="82"/>
      <c r="H751" s="97"/>
      <c r="I751" s="97"/>
      <c r="J751" s="82"/>
      <c r="K751" s="82"/>
      <c r="L751" s="82"/>
      <c r="M751" s="82"/>
      <c r="N751" s="82"/>
      <c r="O751" s="82"/>
      <c r="P751" s="82"/>
      <c r="Q751" s="82"/>
      <c r="R751" s="82"/>
      <c r="S751" s="82"/>
      <c r="T751" s="82"/>
      <c r="U751" s="82"/>
      <c r="V751" s="82"/>
      <c r="W751" s="82"/>
      <c r="X751" s="82"/>
      <c r="Y751" s="82"/>
      <c r="Z751" s="82"/>
      <c r="AA751" s="82"/>
      <c r="AB751" s="82"/>
      <c r="AC751" s="82"/>
    </row>
    <row r="752" spans="1:29" ht="12.75" customHeight="1" x14ac:dyDescent="0.3">
      <c r="A752" s="82"/>
      <c r="B752" s="82"/>
      <c r="C752" s="94"/>
      <c r="D752" s="94"/>
      <c r="E752" s="82"/>
      <c r="F752" s="82"/>
      <c r="G752" s="82"/>
      <c r="H752" s="97"/>
      <c r="I752" s="97"/>
      <c r="J752" s="82"/>
      <c r="K752" s="82"/>
      <c r="L752" s="82"/>
      <c r="M752" s="82"/>
      <c r="N752" s="82"/>
      <c r="O752" s="82"/>
      <c r="P752" s="82"/>
      <c r="Q752" s="82"/>
      <c r="R752" s="82"/>
      <c r="S752" s="82"/>
      <c r="T752" s="82"/>
      <c r="U752" s="82"/>
      <c r="V752" s="82"/>
      <c r="W752" s="82"/>
      <c r="X752" s="82"/>
      <c r="Y752" s="82"/>
      <c r="Z752" s="82"/>
      <c r="AA752" s="82"/>
      <c r="AB752" s="82"/>
      <c r="AC752" s="82"/>
    </row>
    <row r="753" spans="1:29" ht="12.75" customHeight="1" x14ac:dyDescent="0.3">
      <c r="A753" s="82"/>
      <c r="B753" s="82"/>
      <c r="C753" s="94"/>
      <c r="D753" s="94"/>
      <c r="E753" s="82"/>
      <c r="F753" s="82"/>
      <c r="G753" s="82"/>
      <c r="H753" s="97"/>
      <c r="I753" s="97"/>
      <c r="J753" s="82"/>
      <c r="K753" s="82"/>
      <c r="L753" s="82"/>
      <c r="M753" s="82"/>
      <c r="N753" s="82"/>
      <c r="O753" s="82"/>
      <c r="P753" s="82"/>
      <c r="Q753" s="82"/>
      <c r="R753" s="82"/>
      <c r="S753" s="82"/>
      <c r="T753" s="82"/>
      <c r="U753" s="82"/>
      <c r="V753" s="82"/>
      <c r="W753" s="82"/>
      <c r="X753" s="82"/>
      <c r="Y753" s="82"/>
      <c r="Z753" s="82"/>
      <c r="AA753" s="82"/>
      <c r="AB753" s="82"/>
      <c r="AC753" s="82"/>
    </row>
    <row r="754" spans="1:29" ht="12.75" customHeight="1" x14ac:dyDescent="0.3">
      <c r="A754" s="82"/>
      <c r="B754" s="82"/>
      <c r="C754" s="94"/>
      <c r="D754" s="94"/>
      <c r="E754" s="82"/>
      <c r="F754" s="82"/>
      <c r="G754" s="82"/>
      <c r="H754" s="97"/>
      <c r="I754" s="97"/>
      <c r="J754" s="82"/>
      <c r="K754" s="82"/>
      <c r="L754" s="82"/>
      <c r="M754" s="82"/>
      <c r="N754" s="82"/>
      <c r="O754" s="82"/>
      <c r="P754" s="82"/>
      <c r="Q754" s="82"/>
      <c r="R754" s="82"/>
      <c r="S754" s="82"/>
      <c r="T754" s="82"/>
      <c r="U754" s="82"/>
      <c r="V754" s="82"/>
      <c r="W754" s="82"/>
      <c r="X754" s="82"/>
      <c r="Y754" s="82"/>
      <c r="Z754" s="82"/>
      <c r="AA754" s="82"/>
      <c r="AB754" s="82"/>
      <c r="AC754" s="82"/>
    </row>
    <row r="755" spans="1:29" ht="12.75" customHeight="1" x14ac:dyDescent="0.3">
      <c r="A755" s="82"/>
      <c r="B755" s="82"/>
      <c r="C755" s="94"/>
      <c r="D755" s="94"/>
      <c r="E755" s="82"/>
      <c r="F755" s="82"/>
      <c r="G755" s="82"/>
      <c r="H755" s="97"/>
      <c r="I755" s="97"/>
      <c r="J755" s="82"/>
      <c r="K755" s="82"/>
      <c r="L755" s="82"/>
      <c r="M755" s="82"/>
      <c r="N755" s="82"/>
      <c r="O755" s="82"/>
      <c r="P755" s="82"/>
      <c r="Q755" s="82"/>
      <c r="R755" s="82"/>
      <c r="S755" s="82"/>
      <c r="T755" s="82"/>
      <c r="U755" s="82"/>
      <c r="V755" s="82"/>
      <c r="W755" s="82"/>
      <c r="X755" s="82"/>
      <c r="Y755" s="82"/>
      <c r="Z755" s="82"/>
      <c r="AA755" s="82"/>
      <c r="AB755" s="82"/>
      <c r="AC755" s="82"/>
    </row>
    <row r="756" spans="1:29" ht="12.75" customHeight="1" x14ac:dyDescent="0.3">
      <c r="A756" s="82"/>
      <c r="B756" s="82"/>
      <c r="C756" s="94"/>
      <c r="D756" s="94"/>
      <c r="E756" s="82"/>
      <c r="F756" s="82"/>
      <c r="G756" s="82"/>
      <c r="H756" s="97"/>
      <c r="I756" s="97"/>
      <c r="J756" s="82"/>
      <c r="K756" s="82"/>
      <c r="L756" s="82"/>
      <c r="M756" s="82"/>
      <c r="N756" s="82"/>
      <c r="O756" s="82"/>
      <c r="P756" s="82"/>
      <c r="Q756" s="82"/>
      <c r="R756" s="82"/>
      <c r="S756" s="82"/>
      <c r="T756" s="82"/>
      <c r="U756" s="82"/>
      <c r="V756" s="82"/>
      <c r="W756" s="82"/>
      <c r="X756" s="82"/>
      <c r="Y756" s="82"/>
      <c r="Z756" s="82"/>
      <c r="AA756" s="82"/>
      <c r="AB756" s="82"/>
      <c r="AC756" s="82"/>
    </row>
    <row r="757" spans="1:29" ht="12.75" customHeight="1" x14ac:dyDescent="0.3">
      <c r="A757" s="82"/>
      <c r="B757" s="82"/>
      <c r="C757" s="94"/>
      <c r="D757" s="94"/>
      <c r="E757" s="82"/>
      <c r="F757" s="82"/>
      <c r="G757" s="82"/>
      <c r="H757" s="97"/>
      <c r="I757" s="97"/>
      <c r="J757" s="82"/>
      <c r="K757" s="82"/>
      <c r="L757" s="82"/>
      <c r="M757" s="82"/>
      <c r="N757" s="82"/>
      <c r="O757" s="82"/>
      <c r="P757" s="82"/>
      <c r="Q757" s="82"/>
      <c r="R757" s="82"/>
      <c r="S757" s="82"/>
      <c r="T757" s="82"/>
      <c r="U757" s="82"/>
      <c r="V757" s="82"/>
      <c r="W757" s="82"/>
      <c r="X757" s="82"/>
      <c r="Y757" s="82"/>
      <c r="Z757" s="82"/>
      <c r="AA757" s="82"/>
      <c r="AB757" s="82"/>
      <c r="AC757" s="82"/>
    </row>
    <row r="758" spans="1:29" ht="12.75" customHeight="1" x14ac:dyDescent="0.3">
      <c r="A758" s="82"/>
      <c r="B758" s="82"/>
      <c r="C758" s="94"/>
      <c r="D758" s="94"/>
      <c r="E758" s="82"/>
      <c r="F758" s="82"/>
      <c r="G758" s="82"/>
      <c r="H758" s="97"/>
      <c r="I758" s="97"/>
      <c r="J758" s="82"/>
      <c r="K758" s="82"/>
      <c r="L758" s="82"/>
      <c r="M758" s="82"/>
      <c r="N758" s="82"/>
      <c r="O758" s="82"/>
      <c r="P758" s="82"/>
      <c r="Q758" s="82"/>
      <c r="R758" s="82"/>
      <c r="S758" s="82"/>
      <c r="T758" s="82"/>
      <c r="U758" s="82"/>
      <c r="V758" s="82"/>
      <c r="W758" s="82"/>
      <c r="X758" s="82"/>
      <c r="Y758" s="82"/>
      <c r="Z758" s="82"/>
      <c r="AA758" s="82"/>
      <c r="AB758" s="82"/>
      <c r="AC758" s="82"/>
    </row>
    <row r="759" spans="1:29" ht="12.75" customHeight="1" x14ac:dyDescent="0.3">
      <c r="A759" s="82"/>
      <c r="B759" s="82"/>
      <c r="C759" s="94"/>
      <c r="D759" s="94"/>
      <c r="E759" s="82"/>
      <c r="F759" s="82"/>
      <c r="G759" s="82"/>
      <c r="H759" s="97"/>
      <c r="I759" s="97"/>
      <c r="J759" s="82"/>
      <c r="K759" s="82"/>
      <c r="L759" s="82"/>
      <c r="M759" s="82"/>
      <c r="N759" s="82"/>
      <c r="O759" s="82"/>
      <c r="P759" s="82"/>
      <c r="Q759" s="82"/>
      <c r="R759" s="82"/>
      <c r="S759" s="82"/>
      <c r="T759" s="82"/>
      <c r="U759" s="82"/>
      <c r="V759" s="82"/>
      <c r="W759" s="82"/>
      <c r="X759" s="82"/>
      <c r="Y759" s="82"/>
      <c r="Z759" s="82"/>
      <c r="AA759" s="82"/>
      <c r="AB759" s="82"/>
      <c r="AC759" s="82"/>
    </row>
    <row r="760" spans="1:29" ht="12.75" customHeight="1" x14ac:dyDescent="0.3">
      <c r="A760" s="82"/>
      <c r="B760" s="82"/>
      <c r="C760" s="94"/>
      <c r="D760" s="94"/>
      <c r="E760" s="82"/>
      <c r="F760" s="82"/>
      <c r="G760" s="82"/>
      <c r="H760" s="97"/>
      <c r="I760" s="97"/>
      <c r="J760" s="82"/>
      <c r="K760" s="82"/>
      <c r="L760" s="82"/>
      <c r="M760" s="82"/>
      <c r="N760" s="82"/>
      <c r="O760" s="82"/>
      <c r="P760" s="82"/>
      <c r="Q760" s="82"/>
      <c r="R760" s="82"/>
      <c r="S760" s="82"/>
      <c r="T760" s="82"/>
      <c r="U760" s="82"/>
      <c r="V760" s="82"/>
      <c r="W760" s="82"/>
      <c r="X760" s="82"/>
      <c r="Y760" s="82"/>
      <c r="Z760" s="82"/>
      <c r="AA760" s="82"/>
      <c r="AB760" s="82"/>
      <c r="AC760" s="82"/>
    </row>
    <row r="761" spans="1:29" ht="12.75" customHeight="1" x14ac:dyDescent="0.3">
      <c r="A761" s="82"/>
      <c r="B761" s="82"/>
      <c r="C761" s="94"/>
      <c r="D761" s="94"/>
      <c r="E761" s="82"/>
      <c r="F761" s="82"/>
      <c r="G761" s="82"/>
      <c r="H761" s="97"/>
      <c r="I761" s="97"/>
      <c r="J761" s="82"/>
      <c r="K761" s="82"/>
      <c r="L761" s="82"/>
      <c r="M761" s="82"/>
      <c r="N761" s="82"/>
      <c r="O761" s="82"/>
      <c r="P761" s="82"/>
      <c r="Q761" s="82"/>
      <c r="R761" s="82"/>
      <c r="S761" s="82"/>
      <c r="T761" s="82"/>
      <c r="U761" s="82"/>
      <c r="V761" s="82"/>
      <c r="W761" s="82"/>
      <c r="X761" s="82"/>
      <c r="Y761" s="82"/>
      <c r="Z761" s="82"/>
      <c r="AA761" s="82"/>
      <c r="AB761" s="82"/>
      <c r="AC761" s="82"/>
    </row>
    <row r="762" spans="1:29" ht="12.75" customHeight="1" x14ac:dyDescent="0.3">
      <c r="A762" s="82"/>
      <c r="B762" s="82"/>
      <c r="C762" s="94"/>
      <c r="D762" s="94"/>
      <c r="E762" s="82"/>
      <c r="F762" s="82"/>
      <c r="G762" s="82"/>
      <c r="H762" s="97"/>
      <c r="I762" s="97"/>
      <c r="J762" s="82"/>
      <c r="K762" s="82"/>
      <c r="L762" s="82"/>
      <c r="M762" s="82"/>
      <c r="N762" s="82"/>
      <c r="O762" s="82"/>
      <c r="P762" s="82"/>
      <c r="Q762" s="82"/>
      <c r="R762" s="82"/>
      <c r="S762" s="82"/>
      <c r="T762" s="82"/>
      <c r="U762" s="82"/>
      <c r="V762" s="82"/>
      <c r="W762" s="82"/>
      <c r="X762" s="82"/>
      <c r="Y762" s="82"/>
      <c r="Z762" s="82"/>
      <c r="AA762" s="82"/>
      <c r="AB762" s="82"/>
      <c r="AC762" s="82"/>
    </row>
    <row r="763" spans="1:29" ht="12.75" customHeight="1" x14ac:dyDescent="0.3">
      <c r="A763" s="82"/>
      <c r="B763" s="82"/>
      <c r="C763" s="94"/>
      <c r="D763" s="94"/>
      <c r="E763" s="82"/>
      <c r="F763" s="82"/>
      <c r="G763" s="82"/>
      <c r="H763" s="97"/>
      <c r="I763" s="97"/>
      <c r="J763" s="82"/>
      <c r="K763" s="82"/>
      <c r="L763" s="82"/>
      <c r="M763" s="82"/>
      <c r="N763" s="82"/>
      <c r="O763" s="82"/>
      <c r="P763" s="82"/>
      <c r="Q763" s="82"/>
      <c r="R763" s="82"/>
      <c r="S763" s="82"/>
      <c r="T763" s="82"/>
      <c r="U763" s="82"/>
      <c r="V763" s="82"/>
      <c r="W763" s="82"/>
      <c r="X763" s="82"/>
      <c r="Y763" s="82"/>
      <c r="Z763" s="82"/>
      <c r="AA763" s="82"/>
      <c r="AB763" s="82"/>
      <c r="AC763" s="82"/>
    </row>
    <row r="764" spans="1:29" ht="12.75" customHeight="1" x14ac:dyDescent="0.3">
      <c r="A764" s="82"/>
      <c r="B764" s="82"/>
      <c r="C764" s="94"/>
      <c r="D764" s="94"/>
      <c r="E764" s="82"/>
      <c r="F764" s="82"/>
      <c r="G764" s="82"/>
      <c r="H764" s="97"/>
      <c r="I764" s="97"/>
      <c r="J764" s="82"/>
      <c r="K764" s="82"/>
      <c r="L764" s="82"/>
      <c r="M764" s="82"/>
      <c r="N764" s="82"/>
      <c r="O764" s="82"/>
      <c r="P764" s="82"/>
      <c r="Q764" s="82"/>
      <c r="R764" s="82"/>
      <c r="S764" s="82"/>
      <c r="T764" s="82"/>
      <c r="U764" s="82"/>
      <c r="V764" s="82"/>
      <c r="W764" s="82"/>
      <c r="X764" s="82"/>
      <c r="Y764" s="82"/>
      <c r="Z764" s="82"/>
      <c r="AA764" s="82"/>
      <c r="AB764" s="82"/>
      <c r="AC764" s="82"/>
    </row>
    <row r="765" spans="1:29" ht="12.75" customHeight="1" x14ac:dyDescent="0.3">
      <c r="A765" s="82"/>
      <c r="B765" s="82"/>
      <c r="C765" s="94"/>
      <c r="D765" s="94"/>
      <c r="E765" s="82"/>
      <c r="F765" s="82"/>
      <c r="G765" s="82"/>
      <c r="H765" s="97"/>
      <c r="I765" s="97"/>
      <c r="J765" s="82"/>
      <c r="K765" s="82"/>
      <c r="L765" s="82"/>
      <c r="M765" s="82"/>
      <c r="N765" s="82"/>
      <c r="O765" s="82"/>
      <c r="P765" s="82"/>
      <c r="Q765" s="82"/>
      <c r="R765" s="82"/>
      <c r="S765" s="82"/>
      <c r="T765" s="82"/>
      <c r="U765" s="82"/>
      <c r="V765" s="82"/>
      <c r="W765" s="82"/>
      <c r="X765" s="82"/>
      <c r="Y765" s="82"/>
      <c r="Z765" s="82"/>
      <c r="AA765" s="82"/>
      <c r="AB765" s="82"/>
      <c r="AC765" s="82"/>
    </row>
    <row r="766" spans="1:29" ht="12.75" customHeight="1" x14ac:dyDescent="0.3">
      <c r="A766" s="82"/>
      <c r="B766" s="82"/>
      <c r="C766" s="94"/>
      <c r="D766" s="94"/>
      <c r="E766" s="82"/>
      <c r="F766" s="82"/>
      <c r="G766" s="82"/>
      <c r="H766" s="97"/>
      <c r="I766" s="97"/>
      <c r="J766" s="82"/>
      <c r="K766" s="82"/>
      <c r="L766" s="82"/>
      <c r="M766" s="82"/>
      <c r="N766" s="82"/>
      <c r="O766" s="82"/>
      <c r="P766" s="82"/>
      <c r="Q766" s="82"/>
      <c r="R766" s="82"/>
      <c r="S766" s="82"/>
      <c r="T766" s="82"/>
      <c r="U766" s="82"/>
      <c r="V766" s="82"/>
      <c r="W766" s="82"/>
      <c r="X766" s="82"/>
      <c r="Y766" s="82"/>
      <c r="Z766" s="82"/>
      <c r="AA766" s="82"/>
      <c r="AB766" s="82"/>
      <c r="AC766" s="82"/>
    </row>
    <row r="767" spans="1:29" ht="12.75" customHeight="1" x14ac:dyDescent="0.3">
      <c r="A767" s="82"/>
      <c r="B767" s="82"/>
      <c r="C767" s="94"/>
      <c r="D767" s="94"/>
      <c r="E767" s="82"/>
      <c r="F767" s="82"/>
      <c r="G767" s="82"/>
      <c r="H767" s="97"/>
      <c r="I767" s="97"/>
      <c r="J767" s="82"/>
      <c r="K767" s="82"/>
      <c r="L767" s="82"/>
      <c r="M767" s="82"/>
      <c r="N767" s="82"/>
      <c r="O767" s="82"/>
      <c r="P767" s="82"/>
      <c r="Q767" s="82"/>
      <c r="R767" s="82"/>
      <c r="S767" s="82"/>
      <c r="T767" s="82"/>
      <c r="U767" s="82"/>
      <c r="V767" s="82"/>
      <c r="W767" s="82"/>
      <c r="X767" s="82"/>
      <c r="Y767" s="82"/>
      <c r="Z767" s="82"/>
      <c r="AA767" s="82"/>
      <c r="AB767" s="82"/>
      <c r="AC767" s="82"/>
    </row>
    <row r="768" spans="1:29" ht="12.75" customHeight="1" x14ac:dyDescent="0.3">
      <c r="A768" s="82"/>
      <c r="B768" s="82"/>
      <c r="C768" s="94"/>
      <c r="D768" s="94"/>
      <c r="E768" s="82"/>
      <c r="F768" s="82"/>
      <c r="G768" s="82"/>
      <c r="H768" s="97"/>
      <c r="I768" s="97"/>
      <c r="J768" s="82"/>
      <c r="K768" s="82"/>
      <c r="L768" s="82"/>
      <c r="M768" s="82"/>
      <c r="N768" s="82"/>
      <c r="O768" s="82"/>
      <c r="P768" s="82"/>
      <c r="Q768" s="82"/>
      <c r="R768" s="82"/>
      <c r="S768" s="82"/>
      <c r="T768" s="82"/>
      <c r="U768" s="82"/>
      <c r="V768" s="82"/>
      <c r="W768" s="82"/>
      <c r="X768" s="82"/>
      <c r="Y768" s="82"/>
      <c r="Z768" s="82"/>
      <c r="AA768" s="82"/>
      <c r="AB768" s="82"/>
      <c r="AC768" s="82"/>
    </row>
    <row r="769" spans="1:29" ht="12.75" customHeight="1" x14ac:dyDescent="0.3">
      <c r="A769" s="82"/>
      <c r="B769" s="82"/>
      <c r="C769" s="94"/>
      <c r="D769" s="94"/>
      <c r="E769" s="82"/>
      <c r="F769" s="82"/>
      <c r="G769" s="82"/>
      <c r="H769" s="97"/>
      <c r="I769" s="97"/>
      <c r="J769" s="82"/>
      <c r="K769" s="82"/>
      <c r="L769" s="82"/>
      <c r="M769" s="82"/>
      <c r="N769" s="82"/>
      <c r="O769" s="82"/>
      <c r="P769" s="82"/>
      <c r="Q769" s="82"/>
      <c r="R769" s="82"/>
      <c r="S769" s="82"/>
      <c r="T769" s="82"/>
      <c r="U769" s="82"/>
      <c r="V769" s="82"/>
      <c r="W769" s="82"/>
      <c r="X769" s="82"/>
      <c r="Y769" s="82"/>
      <c r="Z769" s="82"/>
      <c r="AA769" s="82"/>
      <c r="AB769" s="82"/>
      <c r="AC769" s="82"/>
    </row>
    <row r="770" spans="1:29" ht="12.75" customHeight="1" x14ac:dyDescent="0.3">
      <c r="A770" s="82"/>
      <c r="B770" s="82"/>
      <c r="C770" s="94"/>
      <c r="D770" s="94"/>
      <c r="E770" s="82"/>
      <c r="F770" s="82"/>
      <c r="G770" s="82"/>
      <c r="H770" s="97"/>
      <c r="I770" s="97"/>
      <c r="J770" s="82"/>
      <c r="K770" s="82"/>
      <c r="L770" s="82"/>
      <c r="M770" s="82"/>
      <c r="N770" s="82"/>
      <c r="O770" s="82"/>
      <c r="P770" s="82"/>
      <c r="Q770" s="82"/>
      <c r="R770" s="82"/>
      <c r="S770" s="82"/>
      <c r="T770" s="82"/>
      <c r="U770" s="82"/>
      <c r="V770" s="82"/>
      <c r="W770" s="82"/>
      <c r="X770" s="82"/>
      <c r="Y770" s="82"/>
      <c r="Z770" s="82"/>
      <c r="AA770" s="82"/>
      <c r="AB770" s="82"/>
      <c r="AC770" s="82"/>
    </row>
    <row r="771" spans="1:29" ht="12.75" customHeight="1" x14ac:dyDescent="0.3">
      <c r="A771" s="82"/>
      <c r="B771" s="82"/>
      <c r="C771" s="94"/>
      <c r="D771" s="94"/>
      <c r="E771" s="82"/>
      <c r="F771" s="82"/>
      <c r="G771" s="82"/>
      <c r="H771" s="97"/>
      <c r="I771" s="97"/>
      <c r="J771" s="82"/>
      <c r="K771" s="82"/>
      <c r="L771" s="82"/>
      <c r="M771" s="82"/>
      <c r="N771" s="82"/>
      <c r="O771" s="82"/>
      <c r="P771" s="82"/>
      <c r="Q771" s="82"/>
      <c r="R771" s="82"/>
      <c r="S771" s="82"/>
      <c r="T771" s="82"/>
      <c r="U771" s="82"/>
      <c r="V771" s="82"/>
      <c r="W771" s="82"/>
      <c r="X771" s="82"/>
      <c r="Y771" s="82"/>
      <c r="Z771" s="82"/>
      <c r="AA771" s="82"/>
      <c r="AB771" s="82"/>
      <c r="AC771" s="82"/>
    </row>
    <row r="772" spans="1:29" ht="12.75" customHeight="1" x14ac:dyDescent="0.3">
      <c r="A772" s="82"/>
      <c r="B772" s="82"/>
      <c r="C772" s="94"/>
      <c r="D772" s="94"/>
      <c r="E772" s="82"/>
      <c r="F772" s="82"/>
      <c r="G772" s="82"/>
      <c r="H772" s="97"/>
      <c r="I772" s="97"/>
      <c r="J772" s="82"/>
      <c r="K772" s="82"/>
      <c r="L772" s="82"/>
      <c r="M772" s="82"/>
      <c r="N772" s="82"/>
      <c r="O772" s="82"/>
      <c r="P772" s="82"/>
      <c r="Q772" s="82"/>
      <c r="R772" s="82"/>
      <c r="S772" s="82"/>
      <c r="T772" s="82"/>
      <c r="U772" s="82"/>
      <c r="V772" s="82"/>
      <c r="W772" s="82"/>
      <c r="X772" s="82"/>
      <c r="Y772" s="82"/>
      <c r="Z772" s="82"/>
      <c r="AA772" s="82"/>
      <c r="AB772" s="82"/>
      <c r="AC772" s="82"/>
    </row>
    <row r="773" spans="1:29" ht="12.75" customHeight="1" x14ac:dyDescent="0.3">
      <c r="A773" s="82"/>
      <c r="B773" s="82"/>
      <c r="C773" s="94"/>
      <c r="D773" s="94"/>
      <c r="E773" s="82"/>
      <c r="F773" s="82"/>
      <c r="G773" s="82"/>
      <c r="H773" s="97"/>
      <c r="I773" s="97"/>
      <c r="J773" s="82"/>
      <c r="K773" s="82"/>
      <c r="L773" s="82"/>
      <c r="M773" s="82"/>
      <c r="N773" s="82"/>
      <c r="O773" s="82"/>
      <c r="P773" s="82"/>
      <c r="Q773" s="82"/>
      <c r="R773" s="82"/>
      <c r="S773" s="82"/>
      <c r="T773" s="82"/>
      <c r="U773" s="82"/>
      <c r="V773" s="82"/>
      <c r="W773" s="82"/>
      <c r="X773" s="82"/>
      <c r="Y773" s="82"/>
      <c r="Z773" s="82"/>
      <c r="AA773" s="82"/>
      <c r="AB773" s="82"/>
      <c r="AC773" s="82"/>
    </row>
    <row r="774" spans="1:29" ht="12.75" customHeight="1" x14ac:dyDescent="0.3">
      <c r="A774" s="82"/>
      <c r="B774" s="82"/>
      <c r="C774" s="94"/>
      <c r="D774" s="94"/>
      <c r="E774" s="82"/>
      <c r="F774" s="82"/>
      <c r="G774" s="82"/>
      <c r="H774" s="97"/>
      <c r="I774" s="97"/>
      <c r="J774" s="82"/>
      <c r="K774" s="82"/>
      <c r="L774" s="82"/>
      <c r="M774" s="82"/>
      <c r="N774" s="82"/>
      <c r="O774" s="82"/>
      <c r="P774" s="82"/>
      <c r="Q774" s="82"/>
      <c r="R774" s="82"/>
      <c r="S774" s="82"/>
      <c r="T774" s="82"/>
      <c r="U774" s="82"/>
      <c r="V774" s="82"/>
      <c r="W774" s="82"/>
      <c r="X774" s="82"/>
      <c r="Y774" s="82"/>
      <c r="Z774" s="82"/>
      <c r="AA774" s="82"/>
      <c r="AB774" s="82"/>
      <c r="AC774" s="82"/>
    </row>
    <row r="775" spans="1:29" ht="12.75" customHeight="1" x14ac:dyDescent="0.3">
      <c r="A775" s="82"/>
      <c r="B775" s="82"/>
      <c r="C775" s="94"/>
      <c r="D775" s="94"/>
      <c r="E775" s="82"/>
      <c r="F775" s="82"/>
      <c r="G775" s="82"/>
      <c r="H775" s="97"/>
      <c r="I775" s="97"/>
      <c r="J775" s="82"/>
      <c r="K775" s="82"/>
      <c r="L775" s="82"/>
      <c r="M775" s="82"/>
      <c r="N775" s="82"/>
      <c r="O775" s="82"/>
      <c r="P775" s="82"/>
      <c r="Q775" s="82"/>
      <c r="R775" s="82"/>
      <c r="S775" s="82"/>
      <c r="T775" s="82"/>
      <c r="U775" s="82"/>
      <c r="V775" s="82"/>
      <c r="W775" s="82"/>
      <c r="X775" s="82"/>
      <c r="Y775" s="82"/>
      <c r="Z775" s="82"/>
      <c r="AA775" s="82"/>
      <c r="AB775" s="82"/>
      <c r="AC775" s="82"/>
    </row>
    <row r="776" spans="1:29" ht="12.75" customHeight="1" x14ac:dyDescent="0.3">
      <c r="A776" s="82"/>
      <c r="B776" s="82"/>
      <c r="C776" s="94"/>
      <c r="D776" s="94"/>
      <c r="E776" s="82"/>
      <c r="F776" s="82"/>
      <c r="G776" s="82"/>
      <c r="H776" s="97"/>
      <c r="I776" s="97"/>
      <c r="J776" s="82"/>
      <c r="K776" s="82"/>
      <c r="L776" s="82"/>
      <c r="M776" s="82"/>
      <c r="N776" s="82"/>
      <c r="O776" s="82"/>
      <c r="P776" s="82"/>
      <c r="Q776" s="82"/>
      <c r="R776" s="82"/>
      <c r="S776" s="82"/>
      <c r="T776" s="82"/>
      <c r="U776" s="82"/>
      <c r="V776" s="82"/>
      <c r="W776" s="82"/>
      <c r="X776" s="82"/>
      <c r="Y776" s="82"/>
      <c r="Z776" s="82"/>
      <c r="AA776" s="82"/>
      <c r="AB776" s="82"/>
      <c r="AC776" s="82"/>
    </row>
    <row r="777" spans="1:29" ht="12.75" customHeight="1" x14ac:dyDescent="0.3">
      <c r="A777" s="82"/>
      <c r="B777" s="82"/>
      <c r="C777" s="94"/>
      <c r="D777" s="94"/>
      <c r="E777" s="82"/>
      <c r="F777" s="82"/>
      <c r="G777" s="82"/>
      <c r="H777" s="97"/>
      <c r="I777" s="97"/>
      <c r="J777" s="82"/>
      <c r="K777" s="82"/>
      <c r="L777" s="82"/>
      <c r="M777" s="82"/>
      <c r="N777" s="82"/>
      <c r="O777" s="82"/>
      <c r="P777" s="82"/>
      <c r="Q777" s="82"/>
      <c r="R777" s="82"/>
      <c r="S777" s="82"/>
      <c r="T777" s="82"/>
      <c r="U777" s="82"/>
      <c r="V777" s="82"/>
      <c r="W777" s="82"/>
      <c r="X777" s="82"/>
      <c r="Y777" s="82"/>
      <c r="Z777" s="82"/>
      <c r="AA777" s="82"/>
      <c r="AB777" s="82"/>
      <c r="AC777" s="82"/>
    </row>
    <row r="778" spans="1:29" ht="12.75" customHeight="1" x14ac:dyDescent="0.3">
      <c r="A778" s="82"/>
      <c r="B778" s="82"/>
      <c r="C778" s="94"/>
      <c r="D778" s="94"/>
      <c r="E778" s="82"/>
      <c r="F778" s="82"/>
      <c r="G778" s="82"/>
      <c r="H778" s="97"/>
      <c r="I778" s="97"/>
      <c r="J778" s="82"/>
      <c r="K778" s="82"/>
      <c r="L778" s="82"/>
      <c r="M778" s="82"/>
      <c r="N778" s="82"/>
      <c r="O778" s="82"/>
      <c r="P778" s="82"/>
      <c r="Q778" s="82"/>
      <c r="R778" s="82"/>
      <c r="S778" s="82"/>
      <c r="T778" s="82"/>
      <c r="U778" s="82"/>
      <c r="V778" s="82"/>
      <c r="W778" s="82"/>
      <c r="X778" s="82"/>
      <c r="Y778" s="82"/>
      <c r="Z778" s="82"/>
      <c r="AA778" s="82"/>
      <c r="AB778" s="82"/>
      <c r="AC778" s="82"/>
    </row>
    <row r="779" spans="1:29" ht="12.75" customHeight="1" x14ac:dyDescent="0.3">
      <c r="A779" s="82"/>
      <c r="B779" s="82"/>
      <c r="C779" s="94"/>
      <c r="D779" s="94"/>
      <c r="E779" s="82"/>
      <c r="F779" s="82"/>
      <c r="G779" s="82"/>
      <c r="H779" s="97"/>
      <c r="I779" s="97"/>
      <c r="J779" s="82"/>
      <c r="K779" s="82"/>
      <c r="L779" s="82"/>
      <c r="M779" s="82"/>
      <c r="N779" s="82"/>
      <c r="O779" s="82"/>
      <c r="P779" s="82"/>
      <c r="Q779" s="82"/>
      <c r="R779" s="82"/>
      <c r="S779" s="82"/>
      <c r="T779" s="82"/>
      <c r="U779" s="82"/>
      <c r="V779" s="82"/>
      <c r="W779" s="82"/>
      <c r="X779" s="82"/>
      <c r="Y779" s="82"/>
      <c r="Z779" s="82"/>
      <c r="AA779" s="82"/>
      <c r="AB779" s="82"/>
      <c r="AC779" s="82"/>
    </row>
    <row r="780" spans="1:29" ht="12.75" customHeight="1" x14ac:dyDescent="0.3">
      <c r="A780" s="82"/>
      <c r="B780" s="82"/>
      <c r="C780" s="94"/>
      <c r="D780" s="94"/>
      <c r="E780" s="82"/>
      <c r="F780" s="82"/>
      <c r="G780" s="82"/>
      <c r="H780" s="97"/>
      <c r="I780" s="97"/>
      <c r="J780" s="82"/>
      <c r="K780" s="82"/>
      <c r="L780" s="82"/>
      <c r="M780" s="82"/>
      <c r="N780" s="82"/>
      <c r="O780" s="82"/>
      <c r="P780" s="82"/>
      <c r="Q780" s="82"/>
      <c r="R780" s="82"/>
      <c r="S780" s="82"/>
      <c r="T780" s="82"/>
      <c r="U780" s="82"/>
      <c r="V780" s="82"/>
      <c r="W780" s="82"/>
      <c r="X780" s="82"/>
      <c r="Y780" s="82"/>
      <c r="Z780" s="82"/>
      <c r="AA780" s="82"/>
      <c r="AB780" s="82"/>
      <c r="AC780" s="82"/>
    </row>
    <row r="781" spans="1:29" ht="12.75" customHeight="1" x14ac:dyDescent="0.3">
      <c r="A781" s="82"/>
      <c r="B781" s="82"/>
      <c r="C781" s="94"/>
      <c r="D781" s="94"/>
      <c r="E781" s="82"/>
      <c r="F781" s="82"/>
      <c r="G781" s="82"/>
      <c r="H781" s="97"/>
      <c r="I781" s="97"/>
      <c r="J781" s="82"/>
      <c r="K781" s="82"/>
      <c r="L781" s="82"/>
      <c r="M781" s="82"/>
      <c r="N781" s="82"/>
      <c r="O781" s="82"/>
      <c r="P781" s="82"/>
      <c r="Q781" s="82"/>
      <c r="R781" s="82"/>
      <c r="S781" s="82"/>
      <c r="T781" s="82"/>
      <c r="U781" s="82"/>
      <c r="V781" s="82"/>
      <c r="W781" s="82"/>
      <c r="X781" s="82"/>
      <c r="Y781" s="82"/>
      <c r="Z781" s="82"/>
      <c r="AA781" s="82"/>
      <c r="AB781" s="82"/>
      <c r="AC781" s="82"/>
    </row>
    <row r="782" spans="1:29" ht="12.75" customHeight="1" x14ac:dyDescent="0.3">
      <c r="A782" s="82"/>
      <c r="B782" s="82"/>
      <c r="C782" s="94"/>
      <c r="D782" s="94"/>
      <c r="E782" s="82"/>
      <c r="F782" s="82"/>
      <c r="G782" s="82"/>
      <c r="H782" s="97"/>
      <c r="I782" s="97"/>
      <c r="J782" s="82"/>
      <c r="K782" s="82"/>
      <c r="L782" s="82"/>
      <c r="M782" s="82"/>
      <c r="N782" s="82"/>
      <c r="O782" s="82"/>
      <c r="P782" s="82"/>
      <c r="Q782" s="82"/>
      <c r="R782" s="82"/>
      <c r="S782" s="82"/>
      <c r="T782" s="82"/>
      <c r="U782" s="82"/>
      <c r="V782" s="82"/>
      <c r="W782" s="82"/>
      <c r="X782" s="82"/>
      <c r="Y782" s="82"/>
      <c r="Z782" s="82"/>
      <c r="AA782" s="82"/>
      <c r="AB782" s="82"/>
      <c r="AC782" s="82"/>
    </row>
    <row r="783" spans="1:29" ht="12.75" customHeight="1" x14ac:dyDescent="0.3">
      <c r="A783" s="82"/>
      <c r="B783" s="82"/>
      <c r="C783" s="94"/>
      <c r="D783" s="94"/>
      <c r="E783" s="82"/>
      <c r="F783" s="82"/>
      <c r="G783" s="82"/>
      <c r="H783" s="97"/>
      <c r="I783" s="97"/>
      <c r="J783" s="82"/>
      <c r="K783" s="82"/>
      <c r="L783" s="82"/>
      <c r="M783" s="82"/>
      <c r="N783" s="82"/>
      <c r="O783" s="82"/>
      <c r="P783" s="82"/>
      <c r="Q783" s="82"/>
      <c r="R783" s="82"/>
      <c r="S783" s="82"/>
      <c r="T783" s="82"/>
      <c r="U783" s="82"/>
      <c r="V783" s="82"/>
      <c r="W783" s="82"/>
      <c r="X783" s="82"/>
      <c r="Y783" s="82"/>
      <c r="Z783" s="82"/>
      <c r="AA783" s="82"/>
      <c r="AB783" s="82"/>
      <c r="AC783" s="82"/>
    </row>
    <row r="784" spans="1:29" ht="12.75" customHeight="1" x14ac:dyDescent="0.3">
      <c r="A784" s="82"/>
      <c r="B784" s="82"/>
      <c r="C784" s="94"/>
      <c r="D784" s="94"/>
      <c r="E784" s="82"/>
      <c r="F784" s="82"/>
      <c r="G784" s="82"/>
      <c r="H784" s="97"/>
      <c r="I784" s="97"/>
      <c r="J784" s="82"/>
      <c r="K784" s="82"/>
      <c r="L784" s="82"/>
      <c r="M784" s="82"/>
      <c r="N784" s="82"/>
      <c r="O784" s="82"/>
      <c r="P784" s="82"/>
      <c r="Q784" s="82"/>
      <c r="R784" s="82"/>
      <c r="S784" s="82"/>
      <c r="T784" s="82"/>
      <c r="U784" s="82"/>
      <c r="V784" s="82"/>
      <c r="W784" s="82"/>
      <c r="X784" s="82"/>
      <c r="Y784" s="82"/>
      <c r="Z784" s="82"/>
      <c r="AA784" s="82"/>
      <c r="AB784" s="82"/>
      <c r="AC784" s="82"/>
    </row>
    <row r="785" spans="1:29" ht="12.75" customHeight="1" x14ac:dyDescent="0.3">
      <c r="A785" s="82"/>
      <c r="B785" s="82"/>
      <c r="C785" s="94"/>
      <c r="D785" s="94"/>
      <c r="E785" s="82"/>
      <c r="F785" s="82"/>
      <c r="G785" s="82"/>
      <c r="H785" s="97"/>
      <c r="I785" s="97"/>
      <c r="J785" s="82"/>
      <c r="K785" s="82"/>
      <c r="L785" s="82"/>
      <c r="M785" s="82"/>
      <c r="N785" s="82"/>
      <c r="O785" s="82"/>
      <c r="P785" s="82"/>
      <c r="Q785" s="82"/>
      <c r="R785" s="82"/>
      <c r="S785" s="82"/>
      <c r="T785" s="82"/>
      <c r="U785" s="82"/>
      <c r="V785" s="82"/>
      <c r="W785" s="82"/>
      <c r="X785" s="82"/>
      <c r="Y785" s="82"/>
      <c r="Z785" s="82"/>
      <c r="AA785" s="82"/>
      <c r="AB785" s="82"/>
      <c r="AC785" s="82"/>
    </row>
    <row r="786" spans="1:29" ht="12.75" customHeight="1" x14ac:dyDescent="0.3">
      <c r="A786" s="82"/>
      <c r="B786" s="82"/>
      <c r="C786" s="94"/>
      <c r="D786" s="94"/>
      <c r="E786" s="82"/>
      <c r="F786" s="82"/>
      <c r="G786" s="82"/>
      <c r="H786" s="97"/>
      <c r="I786" s="97"/>
      <c r="J786" s="82"/>
      <c r="K786" s="82"/>
      <c r="L786" s="82"/>
      <c r="M786" s="82"/>
      <c r="N786" s="82"/>
      <c r="O786" s="82"/>
      <c r="P786" s="82"/>
      <c r="Q786" s="82"/>
      <c r="R786" s="82"/>
      <c r="S786" s="82"/>
      <c r="T786" s="82"/>
      <c r="U786" s="82"/>
      <c r="V786" s="82"/>
      <c r="W786" s="82"/>
      <c r="X786" s="82"/>
      <c r="Y786" s="82"/>
      <c r="Z786" s="82"/>
      <c r="AA786" s="82"/>
      <c r="AB786" s="82"/>
      <c r="AC786" s="82"/>
    </row>
    <row r="787" spans="1:29" ht="12.75" customHeight="1" x14ac:dyDescent="0.3">
      <c r="A787" s="82"/>
      <c r="B787" s="82"/>
      <c r="C787" s="94"/>
      <c r="D787" s="94"/>
      <c r="E787" s="82"/>
      <c r="F787" s="82"/>
      <c r="G787" s="82"/>
      <c r="H787" s="97"/>
      <c r="I787" s="97"/>
      <c r="J787" s="82"/>
      <c r="K787" s="82"/>
      <c r="L787" s="82"/>
      <c r="M787" s="82"/>
      <c r="N787" s="82"/>
      <c r="O787" s="82"/>
      <c r="P787" s="82"/>
      <c r="Q787" s="82"/>
      <c r="R787" s="82"/>
      <c r="S787" s="82"/>
      <c r="T787" s="82"/>
      <c r="U787" s="82"/>
      <c r="V787" s="82"/>
      <c r="W787" s="82"/>
      <c r="X787" s="82"/>
      <c r="Y787" s="82"/>
      <c r="Z787" s="82"/>
      <c r="AA787" s="82"/>
      <c r="AB787" s="82"/>
      <c r="AC787" s="82"/>
    </row>
    <row r="788" spans="1:29" ht="12.75" customHeight="1" x14ac:dyDescent="0.3">
      <c r="A788" s="82"/>
      <c r="B788" s="82"/>
      <c r="C788" s="94"/>
      <c r="D788" s="94"/>
      <c r="E788" s="82"/>
      <c r="F788" s="82"/>
      <c r="G788" s="82"/>
      <c r="H788" s="97"/>
      <c r="I788" s="97"/>
      <c r="J788" s="82"/>
      <c r="K788" s="82"/>
      <c r="L788" s="82"/>
      <c r="M788" s="82"/>
      <c r="N788" s="82"/>
      <c r="O788" s="82"/>
      <c r="P788" s="82"/>
      <c r="Q788" s="82"/>
      <c r="R788" s="82"/>
      <c r="S788" s="82"/>
      <c r="T788" s="82"/>
      <c r="U788" s="82"/>
      <c r="V788" s="82"/>
      <c r="W788" s="82"/>
      <c r="X788" s="82"/>
      <c r="Y788" s="82"/>
      <c r="Z788" s="82"/>
      <c r="AA788" s="82"/>
      <c r="AB788" s="82"/>
      <c r="AC788" s="82"/>
    </row>
    <row r="789" spans="1:29" ht="12.75" customHeight="1" x14ac:dyDescent="0.3">
      <c r="A789" s="82"/>
      <c r="B789" s="82"/>
      <c r="C789" s="94"/>
      <c r="D789" s="94"/>
      <c r="E789" s="82"/>
      <c r="F789" s="82"/>
      <c r="G789" s="82"/>
      <c r="H789" s="97"/>
      <c r="I789" s="97"/>
      <c r="J789" s="82"/>
      <c r="K789" s="82"/>
      <c r="L789" s="82"/>
      <c r="M789" s="82"/>
      <c r="N789" s="82"/>
      <c r="O789" s="82"/>
      <c r="P789" s="82"/>
      <c r="Q789" s="82"/>
      <c r="R789" s="82"/>
      <c r="S789" s="82"/>
      <c r="T789" s="82"/>
      <c r="U789" s="82"/>
      <c r="V789" s="82"/>
      <c r="W789" s="82"/>
      <c r="X789" s="82"/>
      <c r="Y789" s="82"/>
      <c r="Z789" s="82"/>
      <c r="AA789" s="82"/>
      <c r="AB789" s="82"/>
      <c r="AC789" s="82"/>
    </row>
    <row r="790" spans="1:29" ht="12.75" customHeight="1" x14ac:dyDescent="0.3">
      <c r="A790" s="82"/>
      <c r="B790" s="82"/>
      <c r="C790" s="94"/>
      <c r="D790" s="94"/>
      <c r="E790" s="82"/>
      <c r="F790" s="82"/>
      <c r="G790" s="82"/>
      <c r="H790" s="97"/>
      <c r="I790" s="97"/>
      <c r="J790" s="82"/>
      <c r="K790" s="82"/>
      <c r="L790" s="82"/>
      <c r="M790" s="82"/>
      <c r="N790" s="82"/>
      <c r="O790" s="82"/>
      <c r="P790" s="82"/>
      <c r="Q790" s="82"/>
      <c r="R790" s="82"/>
      <c r="S790" s="82"/>
      <c r="T790" s="82"/>
      <c r="U790" s="82"/>
      <c r="V790" s="82"/>
      <c r="W790" s="82"/>
      <c r="X790" s="82"/>
      <c r="Y790" s="82"/>
      <c r="Z790" s="82"/>
      <c r="AA790" s="82"/>
      <c r="AB790" s="82"/>
      <c r="AC790" s="82"/>
    </row>
    <row r="791" spans="1:29" ht="12.75" customHeight="1" x14ac:dyDescent="0.3">
      <c r="A791" s="82"/>
      <c r="B791" s="82"/>
      <c r="C791" s="94"/>
      <c r="D791" s="94"/>
      <c r="E791" s="82"/>
      <c r="F791" s="82"/>
      <c r="G791" s="82"/>
      <c r="H791" s="97"/>
      <c r="I791" s="97"/>
      <c r="J791" s="82"/>
      <c r="K791" s="82"/>
      <c r="L791" s="82"/>
      <c r="M791" s="82"/>
      <c r="N791" s="82"/>
      <c r="O791" s="82"/>
      <c r="P791" s="82"/>
      <c r="Q791" s="82"/>
      <c r="R791" s="82"/>
      <c r="S791" s="82"/>
      <c r="T791" s="82"/>
      <c r="U791" s="82"/>
      <c r="V791" s="82"/>
      <c r="W791" s="82"/>
      <c r="X791" s="82"/>
      <c r="Y791" s="82"/>
      <c r="Z791" s="82"/>
      <c r="AA791" s="82"/>
      <c r="AB791" s="82"/>
      <c r="AC791" s="82"/>
    </row>
    <row r="792" spans="1:29" ht="12.75" customHeight="1" x14ac:dyDescent="0.3">
      <c r="A792" s="82"/>
      <c r="B792" s="82"/>
      <c r="C792" s="94"/>
      <c r="D792" s="94"/>
      <c r="E792" s="82"/>
      <c r="F792" s="82"/>
      <c r="G792" s="82"/>
      <c r="H792" s="97"/>
      <c r="I792" s="97"/>
      <c r="J792" s="82"/>
      <c r="K792" s="82"/>
      <c r="L792" s="82"/>
      <c r="M792" s="82"/>
      <c r="N792" s="82"/>
      <c r="O792" s="82"/>
      <c r="P792" s="82"/>
      <c r="Q792" s="82"/>
      <c r="R792" s="82"/>
      <c r="S792" s="82"/>
      <c r="T792" s="82"/>
      <c r="U792" s="82"/>
      <c r="V792" s="82"/>
      <c r="W792" s="82"/>
      <c r="X792" s="82"/>
      <c r="Y792" s="82"/>
      <c r="Z792" s="82"/>
      <c r="AA792" s="82"/>
      <c r="AB792" s="82"/>
      <c r="AC792" s="82"/>
    </row>
    <row r="793" spans="1:29" ht="12.75" customHeight="1" x14ac:dyDescent="0.3">
      <c r="A793" s="82"/>
      <c r="B793" s="82"/>
      <c r="C793" s="94"/>
      <c r="D793" s="94"/>
      <c r="E793" s="82"/>
      <c r="F793" s="82"/>
      <c r="G793" s="82"/>
      <c r="H793" s="97"/>
      <c r="I793" s="97"/>
      <c r="J793" s="82"/>
      <c r="K793" s="82"/>
      <c r="L793" s="82"/>
      <c r="M793" s="82"/>
      <c r="N793" s="82"/>
      <c r="O793" s="82"/>
      <c r="P793" s="82"/>
      <c r="Q793" s="82"/>
      <c r="R793" s="82"/>
      <c r="S793" s="82"/>
      <c r="T793" s="82"/>
      <c r="U793" s="82"/>
      <c r="V793" s="82"/>
      <c r="W793" s="82"/>
      <c r="X793" s="82"/>
      <c r="Y793" s="82"/>
      <c r="Z793" s="82"/>
      <c r="AA793" s="82"/>
      <c r="AB793" s="82"/>
      <c r="AC793" s="82"/>
    </row>
    <row r="794" spans="1:29" ht="12.75" customHeight="1" x14ac:dyDescent="0.3">
      <c r="A794" s="82"/>
      <c r="B794" s="82"/>
      <c r="C794" s="94"/>
      <c r="D794" s="94"/>
      <c r="E794" s="82"/>
      <c r="F794" s="82"/>
      <c r="G794" s="82"/>
      <c r="H794" s="97"/>
      <c r="I794" s="97"/>
      <c r="J794" s="82"/>
      <c r="K794" s="82"/>
      <c r="L794" s="82"/>
      <c r="M794" s="82"/>
      <c r="N794" s="82"/>
      <c r="O794" s="82"/>
      <c r="P794" s="82"/>
      <c r="Q794" s="82"/>
      <c r="R794" s="82"/>
      <c r="S794" s="82"/>
      <c r="T794" s="82"/>
      <c r="U794" s="82"/>
      <c r="V794" s="82"/>
      <c r="W794" s="82"/>
      <c r="X794" s="82"/>
      <c r="Y794" s="82"/>
      <c r="Z794" s="82"/>
      <c r="AA794" s="82"/>
      <c r="AB794" s="82"/>
      <c r="AC794" s="82"/>
    </row>
    <row r="795" spans="1:29" ht="12.75" customHeight="1" x14ac:dyDescent="0.3">
      <c r="A795" s="82"/>
      <c r="B795" s="82"/>
      <c r="C795" s="94"/>
      <c r="D795" s="94"/>
      <c r="E795" s="82"/>
      <c r="F795" s="82"/>
      <c r="G795" s="82"/>
      <c r="H795" s="97"/>
      <c r="I795" s="97"/>
      <c r="J795" s="82"/>
      <c r="K795" s="82"/>
      <c r="L795" s="82"/>
      <c r="M795" s="82"/>
      <c r="N795" s="82"/>
      <c r="O795" s="82"/>
      <c r="P795" s="82"/>
      <c r="Q795" s="82"/>
      <c r="R795" s="82"/>
      <c r="S795" s="82"/>
      <c r="T795" s="82"/>
      <c r="U795" s="82"/>
      <c r="V795" s="82"/>
      <c r="W795" s="82"/>
      <c r="X795" s="82"/>
      <c r="Y795" s="82"/>
      <c r="Z795" s="82"/>
      <c r="AA795" s="82"/>
      <c r="AB795" s="82"/>
      <c r="AC795" s="82"/>
    </row>
    <row r="796" spans="1:29" ht="12.75" customHeight="1" x14ac:dyDescent="0.3">
      <c r="A796" s="82"/>
      <c r="B796" s="82"/>
      <c r="C796" s="94"/>
      <c r="D796" s="94"/>
      <c r="E796" s="82"/>
      <c r="F796" s="82"/>
      <c r="G796" s="82"/>
      <c r="H796" s="97"/>
      <c r="I796" s="97"/>
      <c r="J796" s="82"/>
      <c r="K796" s="82"/>
      <c r="L796" s="82"/>
      <c r="M796" s="82"/>
      <c r="N796" s="82"/>
      <c r="O796" s="82"/>
      <c r="P796" s="82"/>
      <c r="Q796" s="82"/>
      <c r="R796" s="82"/>
      <c r="S796" s="82"/>
      <c r="T796" s="82"/>
      <c r="U796" s="82"/>
      <c r="V796" s="82"/>
      <c r="W796" s="82"/>
      <c r="X796" s="82"/>
      <c r="Y796" s="82"/>
      <c r="Z796" s="82"/>
      <c r="AA796" s="82"/>
      <c r="AB796" s="82"/>
      <c r="AC796" s="82"/>
    </row>
    <row r="797" spans="1:29" ht="12.75" customHeight="1" x14ac:dyDescent="0.3">
      <c r="A797" s="82"/>
      <c r="B797" s="82"/>
      <c r="C797" s="94"/>
      <c r="D797" s="94"/>
      <c r="E797" s="82"/>
      <c r="F797" s="82"/>
      <c r="G797" s="82"/>
      <c r="H797" s="97"/>
      <c r="I797" s="97"/>
      <c r="J797" s="82"/>
      <c r="K797" s="82"/>
      <c r="L797" s="82"/>
      <c r="M797" s="82"/>
      <c r="N797" s="82"/>
      <c r="O797" s="82"/>
      <c r="P797" s="82"/>
      <c r="Q797" s="82"/>
      <c r="R797" s="82"/>
      <c r="S797" s="82"/>
      <c r="T797" s="82"/>
      <c r="U797" s="82"/>
      <c r="V797" s="82"/>
      <c r="W797" s="82"/>
      <c r="X797" s="82"/>
      <c r="Y797" s="82"/>
      <c r="Z797" s="82"/>
      <c r="AA797" s="82"/>
      <c r="AB797" s="82"/>
      <c r="AC797" s="82"/>
    </row>
    <row r="798" spans="1:29" ht="12.75" customHeight="1" x14ac:dyDescent="0.3">
      <c r="A798" s="82"/>
      <c r="B798" s="82"/>
      <c r="C798" s="94"/>
      <c r="D798" s="94"/>
      <c r="E798" s="82"/>
      <c r="F798" s="82"/>
      <c r="G798" s="82"/>
      <c r="H798" s="97"/>
      <c r="I798" s="97"/>
      <c r="J798" s="82"/>
      <c r="K798" s="82"/>
      <c r="L798" s="82"/>
      <c r="M798" s="82"/>
      <c r="N798" s="82"/>
      <c r="O798" s="82"/>
      <c r="P798" s="82"/>
      <c r="Q798" s="82"/>
      <c r="R798" s="82"/>
      <c r="S798" s="82"/>
      <c r="T798" s="82"/>
      <c r="U798" s="82"/>
      <c r="V798" s="82"/>
      <c r="W798" s="82"/>
      <c r="X798" s="82"/>
      <c r="Y798" s="82"/>
      <c r="Z798" s="82"/>
      <c r="AA798" s="82"/>
      <c r="AB798" s="82"/>
      <c r="AC798" s="82"/>
    </row>
    <row r="799" spans="1:29" ht="12.75" customHeight="1" x14ac:dyDescent="0.3">
      <c r="A799" s="82"/>
      <c r="B799" s="82"/>
      <c r="C799" s="94"/>
      <c r="D799" s="94"/>
      <c r="E799" s="82"/>
      <c r="F799" s="82"/>
      <c r="G799" s="82"/>
      <c r="H799" s="97"/>
      <c r="I799" s="97"/>
      <c r="J799" s="82"/>
      <c r="K799" s="82"/>
      <c r="L799" s="82"/>
      <c r="M799" s="82"/>
      <c r="N799" s="82"/>
      <c r="O799" s="82"/>
      <c r="P799" s="82"/>
      <c r="Q799" s="82"/>
      <c r="R799" s="82"/>
      <c r="S799" s="82"/>
      <c r="T799" s="82"/>
      <c r="U799" s="82"/>
      <c r="V799" s="82"/>
      <c r="W799" s="82"/>
      <c r="X799" s="82"/>
      <c r="Y799" s="82"/>
      <c r="Z799" s="82"/>
      <c r="AA799" s="82"/>
      <c r="AB799" s="82"/>
      <c r="AC799" s="82"/>
    </row>
    <row r="800" spans="1:29" ht="12.75" customHeight="1" x14ac:dyDescent="0.3">
      <c r="A800" s="82"/>
      <c r="B800" s="82"/>
      <c r="C800" s="94"/>
      <c r="D800" s="94"/>
      <c r="E800" s="82"/>
      <c r="F800" s="82"/>
      <c r="G800" s="82"/>
      <c r="H800" s="97"/>
      <c r="I800" s="97"/>
      <c r="J800" s="82"/>
      <c r="K800" s="82"/>
      <c r="L800" s="82"/>
      <c r="M800" s="82"/>
      <c r="N800" s="82"/>
      <c r="O800" s="82"/>
      <c r="P800" s="82"/>
      <c r="Q800" s="82"/>
      <c r="R800" s="82"/>
      <c r="S800" s="82"/>
      <c r="T800" s="82"/>
      <c r="U800" s="82"/>
      <c r="V800" s="82"/>
      <c r="W800" s="82"/>
      <c r="X800" s="82"/>
      <c r="Y800" s="82"/>
      <c r="Z800" s="82"/>
      <c r="AA800" s="82"/>
      <c r="AB800" s="82"/>
      <c r="AC800" s="82"/>
    </row>
    <row r="801" spans="1:29" ht="12.75" customHeight="1" x14ac:dyDescent="0.3">
      <c r="A801" s="82"/>
      <c r="B801" s="82"/>
      <c r="C801" s="94"/>
      <c r="D801" s="94"/>
      <c r="E801" s="82"/>
      <c r="F801" s="82"/>
      <c r="G801" s="82"/>
      <c r="H801" s="97"/>
      <c r="I801" s="97"/>
      <c r="J801" s="82"/>
      <c r="K801" s="82"/>
      <c r="L801" s="82"/>
      <c r="M801" s="82"/>
      <c r="N801" s="82"/>
      <c r="O801" s="82"/>
      <c r="P801" s="82"/>
      <c r="Q801" s="82"/>
      <c r="R801" s="82"/>
      <c r="S801" s="82"/>
      <c r="T801" s="82"/>
      <c r="U801" s="82"/>
      <c r="V801" s="82"/>
      <c r="W801" s="82"/>
      <c r="X801" s="82"/>
      <c r="Y801" s="82"/>
      <c r="Z801" s="82"/>
      <c r="AA801" s="82"/>
      <c r="AB801" s="82"/>
      <c r="AC801" s="82"/>
    </row>
    <row r="802" spans="1:29" ht="12.75" customHeight="1" x14ac:dyDescent="0.3">
      <c r="A802" s="82"/>
      <c r="B802" s="82"/>
      <c r="C802" s="94"/>
      <c r="D802" s="94"/>
      <c r="E802" s="82"/>
      <c r="F802" s="82"/>
      <c r="G802" s="82"/>
      <c r="H802" s="97"/>
      <c r="I802" s="97"/>
      <c r="J802" s="82"/>
      <c r="K802" s="82"/>
      <c r="L802" s="82"/>
      <c r="M802" s="82"/>
      <c r="N802" s="82"/>
      <c r="O802" s="82"/>
      <c r="P802" s="82"/>
      <c r="Q802" s="82"/>
      <c r="R802" s="82"/>
      <c r="S802" s="82"/>
      <c r="T802" s="82"/>
      <c r="U802" s="82"/>
      <c r="V802" s="82"/>
      <c r="W802" s="82"/>
      <c r="X802" s="82"/>
      <c r="Y802" s="82"/>
      <c r="Z802" s="82"/>
      <c r="AA802" s="82"/>
      <c r="AB802" s="82"/>
      <c r="AC802" s="82"/>
    </row>
    <row r="803" spans="1:29" ht="12.75" customHeight="1" x14ac:dyDescent="0.3">
      <c r="A803" s="82"/>
      <c r="B803" s="82"/>
      <c r="C803" s="94"/>
      <c r="D803" s="94"/>
      <c r="E803" s="82"/>
      <c r="F803" s="82"/>
      <c r="G803" s="82"/>
      <c r="H803" s="97"/>
      <c r="I803" s="97"/>
      <c r="J803" s="82"/>
      <c r="K803" s="82"/>
      <c r="L803" s="82"/>
      <c r="M803" s="82"/>
      <c r="N803" s="82"/>
      <c r="O803" s="82"/>
      <c r="P803" s="82"/>
      <c r="Q803" s="82"/>
      <c r="R803" s="82"/>
      <c r="S803" s="82"/>
      <c r="T803" s="82"/>
      <c r="U803" s="82"/>
      <c r="V803" s="82"/>
      <c r="W803" s="82"/>
      <c r="X803" s="82"/>
      <c r="Y803" s="82"/>
      <c r="Z803" s="82"/>
      <c r="AA803" s="82"/>
      <c r="AB803" s="82"/>
      <c r="AC803" s="82"/>
    </row>
    <row r="804" spans="1:29" ht="12.75" customHeight="1" x14ac:dyDescent="0.3">
      <c r="A804" s="82"/>
      <c r="B804" s="82"/>
      <c r="C804" s="94"/>
      <c r="D804" s="94"/>
      <c r="E804" s="82"/>
      <c r="F804" s="82"/>
      <c r="G804" s="82"/>
      <c r="H804" s="97"/>
      <c r="I804" s="97"/>
      <c r="J804" s="82"/>
      <c r="K804" s="82"/>
      <c r="L804" s="82"/>
      <c r="M804" s="82"/>
      <c r="N804" s="82"/>
      <c r="O804" s="82"/>
      <c r="P804" s="82"/>
      <c r="Q804" s="82"/>
      <c r="R804" s="82"/>
      <c r="S804" s="82"/>
      <c r="T804" s="82"/>
      <c r="U804" s="82"/>
      <c r="V804" s="82"/>
      <c r="W804" s="82"/>
      <c r="X804" s="82"/>
      <c r="Y804" s="82"/>
      <c r="Z804" s="82"/>
      <c r="AA804" s="82"/>
      <c r="AB804" s="82"/>
      <c r="AC804" s="82"/>
    </row>
    <row r="805" spans="1:29" ht="12.75" customHeight="1" x14ac:dyDescent="0.3">
      <c r="A805" s="82"/>
      <c r="B805" s="82"/>
      <c r="C805" s="94"/>
      <c r="D805" s="94"/>
      <c r="E805" s="82"/>
      <c r="F805" s="82"/>
      <c r="G805" s="82"/>
      <c r="H805" s="97"/>
      <c r="I805" s="97"/>
      <c r="J805" s="82"/>
      <c r="K805" s="82"/>
      <c r="L805" s="82"/>
      <c r="M805" s="82"/>
      <c r="N805" s="82"/>
      <c r="O805" s="82"/>
      <c r="P805" s="82"/>
      <c r="Q805" s="82"/>
      <c r="R805" s="82"/>
      <c r="S805" s="82"/>
      <c r="T805" s="82"/>
      <c r="U805" s="82"/>
      <c r="V805" s="82"/>
      <c r="W805" s="82"/>
      <c r="X805" s="82"/>
      <c r="Y805" s="82"/>
      <c r="Z805" s="82"/>
      <c r="AA805" s="82"/>
      <c r="AB805" s="82"/>
      <c r="AC805" s="82"/>
    </row>
    <row r="806" spans="1:29" ht="12.75" customHeight="1" x14ac:dyDescent="0.3">
      <c r="A806" s="82"/>
      <c r="B806" s="82"/>
      <c r="C806" s="94"/>
      <c r="D806" s="94"/>
      <c r="E806" s="82"/>
      <c r="F806" s="82"/>
      <c r="G806" s="82"/>
      <c r="H806" s="97"/>
      <c r="I806" s="97"/>
      <c r="J806" s="82"/>
      <c r="K806" s="82"/>
      <c r="L806" s="82"/>
      <c r="M806" s="82"/>
      <c r="N806" s="82"/>
      <c r="O806" s="82"/>
      <c r="P806" s="82"/>
      <c r="Q806" s="82"/>
      <c r="R806" s="82"/>
      <c r="S806" s="82"/>
      <c r="T806" s="82"/>
      <c r="U806" s="82"/>
      <c r="V806" s="82"/>
      <c r="W806" s="82"/>
      <c r="X806" s="82"/>
      <c r="Y806" s="82"/>
      <c r="Z806" s="82"/>
      <c r="AA806" s="82"/>
      <c r="AB806" s="82"/>
      <c r="AC806" s="82"/>
    </row>
    <row r="807" spans="1:29" ht="12.75" customHeight="1" x14ac:dyDescent="0.3">
      <c r="A807" s="82"/>
      <c r="B807" s="82"/>
      <c r="C807" s="94"/>
      <c r="D807" s="94"/>
      <c r="E807" s="82"/>
      <c r="F807" s="82"/>
      <c r="G807" s="82"/>
      <c r="H807" s="97"/>
      <c r="I807" s="97"/>
      <c r="J807" s="82"/>
      <c r="K807" s="82"/>
      <c r="L807" s="82"/>
      <c r="M807" s="82"/>
      <c r="N807" s="82"/>
      <c r="O807" s="82"/>
      <c r="P807" s="82"/>
      <c r="Q807" s="82"/>
      <c r="R807" s="82"/>
      <c r="S807" s="82"/>
      <c r="T807" s="82"/>
      <c r="U807" s="82"/>
      <c r="V807" s="82"/>
      <c r="W807" s="82"/>
      <c r="X807" s="82"/>
      <c r="Y807" s="82"/>
      <c r="Z807" s="82"/>
      <c r="AA807" s="82"/>
      <c r="AB807" s="82"/>
      <c r="AC807" s="82"/>
    </row>
    <row r="808" spans="1:29" ht="12.75" customHeight="1" x14ac:dyDescent="0.3">
      <c r="A808" s="82"/>
      <c r="B808" s="82"/>
      <c r="C808" s="94"/>
      <c r="D808" s="94"/>
      <c r="E808" s="82"/>
      <c r="F808" s="82"/>
      <c r="G808" s="82"/>
      <c r="H808" s="97"/>
      <c r="I808" s="97"/>
      <c r="J808" s="82"/>
      <c r="K808" s="82"/>
      <c r="L808" s="82"/>
      <c r="M808" s="82"/>
      <c r="N808" s="82"/>
      <c r="O808" s="82"/>
      <c r="P808" s="82"/>
      <c r="Q808" s="82"/>
      <c r="R808" s="82"/>
      <c r="S808" s="82"/>
      <c r="T808" s="82"/>
      <c r="U808" s="82"/>
      <c r="V808" s="82"/>
      <c r="W808" s="82"/>
      <c r="X808" s="82"/>
      <c r="Y808" s="82"/>
      <c r="Z808" s="82"/>
      <c r="AA808" s="82"/>
      <c r="AB808" s="82"/>
      <c r="AC808" s="82"/>
    </row>
    <row r="809" spans="1:29" ht="12.75" customHeight="1" x14ac:dyDescent="0.3">
      <c r="A809" s="82"/>
      <c r="B809" s="82"/>
      <c r="C809" s="94"/>
      <c r="D809" s="94"/>
      <c r="E809" s="82"/>
      <c r="F809" s="82"/>
      <c r="G809" s="82"/>
      <c r="H809" s="97"/>
      <c r="I809" s="97"/>
      <c r="J809" s="82"/>
      <c r="K809" s="82"/>
      <c r="L809" s="82"/>
      <c r="M809" s="82"/>
      <c r="N809" s="82"/>
      <c r="O809" s="82"/>
      <c r="P809" s="82"/>
      <c r="Q809" s="82"/>
      <c r="R809" s="82"/>
      <c r="S809" s="82"/>
      <c r="T809" s="82"/>
      <c r="U809" s="82"/>
      <c r="V809" s="82"/>
      <c r="W809" s="82"/>
      <c r="X809" s="82"/>
      <c r="Y809" s="82"/>
      <c r="Z809" s="82"/>
      <c r="AA809" s="82"/>
      <c r="AB809" s="82"/>
      <c r="AC809" s="82"/>
    </row>
    <row r="810" spans="1:29" ht="12.75" customHeight="1" x14ac:dyDescent="0.3">
      <c r="A810" s="82"/>
      <c r="B810" s="82"/>
      <c r="C810" s="94"/>
      <c r="D810" s="94"/>
      <c r="E810" s="82"/>
      <c r="F810" s="82"/>
      <c r="G810" s="82"/>
      <c r="H810" s="97"/>
      <c r="I810" s="97"/>
      <c r="J810" s="82"/>
      <c r="K810" s="82"/>
      <c r="L810" s="82"/>
      <c r="M810" s="82"/>
      <c r="N810" s="82"/>
      <c r="O810" s="82"/>
      <c r="P810" s="82"/>
      <c r="Q810" s="82"/>
      <c r="R810" s="82"/>
      <c r="S810" s="82"/>
      <c r="T810" s="82"/>
      <c r="U810" s="82"/>
      <c r="V810" s="82"/>
      <c r="W810" s="82"/>
      <c r="X810" s="82"/>
      <c r="Y810" s="82"/>
      <c r="Z810" s="82"/>
      <c r="AA810" s="82"/>
      <c r="AB810" s="82"/>
      <c r="AC810" s="82"/>
    </row>
    <row r="811" spans="1:29" ht="12.75" customHeight="1" x14ac:dyDescent="0.3">
      <c r="A811" s="82"/>
      <c r="B811" s="82"/>
      <c r="C811" s="94"/>
      <c r="D811" s="94"/>
      <c r="E811" s="82"/>
      <c r="F811" s="82"/>
      <c r="G811" s="82"/>
      <c r="H811" s="97"/>
      <c r="I811" s="97"/>
      <c r="J811" s="82"/>
      <c r="K811" s="82"/>
      <c r="L811" s="82"/>
      <c r="M811" s="82"/>
      <c r="N811" s="82"/>
      <c r="O811" s="82"/>
      <c r="P811" s="82"/>
      <c r="Q811" s="82"/>
      <c r="R811" s="82"/>
      <c r="S811" s="82"/>
      <c r="T811" s="82"/>
      <c r="U811" s="82"/>
      <c r="V811" s="82"/>
      <c r="W811" s="82"/>
      <c r="X811" s="82"/>
      <c r="Y811" s="82"/>
      <c r="Z811" s="82"/>
      <c r="AA811" s="82"/>
      <c r="AB811" s="82"/>
      <c r="AC811" s="82"/>
    </row>
    <row r="812" spans="1:29" ht="12.75" customHeight="1" x14ac:dyDescent="0.3">
      <c r="A812" s="82"/>
      <c r="B812" s="82"/>
      <c r="C812" s="94"/>
      <c r="D812" s="94"/>
      <c r="E812" s="82"/>
      <c r="F812" s="82"/>
      <c r="G812" s="82"/>
      <c r="H812" s="97"/>
      <c r="I812" s="97"/>
      <c r="J812" s="82"/>
      <c r="K812" s="82"/>
      <c r="L812" s="82"/>
      <c r="M812" s="82"/>
      <c r="N812" s="82"/>
      <c r="O812" s="82"/>
      <c r="P812" s="82"/>
      <c r="Q812" s="82"/>
      <c r="R812" s="82"/>
      <c r="S812" s="82"/>
      <c r="T812" s="82"/>
      <c r="U812" s="82"/>
      <c r="V812" s="82"/>
      <c r="W812" s="82"/>
      <c r="X812" s="82"/>
      <c r="Y812" s="82"/>
      <c r="Z812" s="82"/>
      <c r="AA812" s="82"/>
      <c r="AB812" s="82"/>
      <c r="AC812" s="82"/>
    </row>
    <row r="813" spans="1:29" ht="12.75" customHeight="1" x14ac:dyDescent="0.3">
      <c r="A813" s="82"/>
      <c r="B813" s="82"/>
      <c r="C813" s="94"/>
      <c r="D813" s="94"/>
      <c r="E813" s="82"/>
      <c r="F813" s="82"/>
      <c r="G813" s="82"/>
      <c r="H813" s="97"/>
      <c r="I813" s="97"/>
      <c r="J813" s="82"/>
      <c r="K813" s="82"/>
      <c r="L813" s="82"/>
      <c r="M813" s="82"/>
      <c r="N813" s="82"/>
      <c r="O813" s="82"/>
      <c r="P813" s="82"/>
      <c r="Q813" s="82"/>
      <c r="R813" s="82"/>
      <c r="S813" s="82"/>
      <c r="T813" s="82"/>
      <c r="U813" s="82"/>
      <c r="V813" s="82"/>
      <c r="W813" s="82"/>
      <c r="X813" s="82"/>
      <c r="Y813" s="82"/>
      <c r="Z813" s="82"/>
      <c r="AA813" s="82"/>
      <c r="AB813" s="82"/>
      <c r="AC813" s="82"/>
    </row>
    <row r="814" spans="1:29" ht="12.75" customHeight="1" x14ac:dyDescent="0.3">
      <c r="A814" s="82"/>
      <c r="B814" s="82"/>
      <c r="C814" s="94"/>
      <c r="D814" s="94"/>
      <c r="E814" s="82"/>
      <c r="F814" s="82"/>
      <c r="G814" s="82"/>
      <c r="H814" s="97"/>
      <c r="I814" s="97"/>
      <c r="J814" s="82"/>
      <c r="K814" s="82"/>
      <c r="L814" s="82"/>
      <c r="M814" s="82"/>
      <c r="N814" s="82"/>
      <c r="O814" s="82"/>
      <c r="P814" s="82"/>
      <c r="Q814" s="82"/>
      <c r="R814" s="82"/>
      <c r="S814" s="82"/>
      <c r="T814" s="82"/>
      <c r="U814" s="82"/>
      <c r="V814" s="82"/>
      <c r="W814" s="82"/>
      <c r="X814" s="82"/>
      <c r="Y814" s="82"/>
      <c r="Z814" s="82"/>
      <c r="AA814" s="82"/>
      <c r="AB814" s="82"/>
      <c r="AC814" s="82"/>
    </row>
    <row r="815" spans="1:29" ht="12.75" customHeight="1" x14ac:dyDescent="0.3">
      <c r="A815" s="82"/>
      <c r="B815" s="82"/>
      <c r="C815" s="94"/>
      <c r="D815" s="94"/>
      <c r="E815" s="82"/>
      <c r="F815" s="82"/>
      <c r="G815" s="82"/>
      <c r="H815" s="97"/>
      <c r="I815" s="97"/>
      <c r="J815" s="82"/>
      <c r="K815" s="82"/>
      <c r="L815" s="82"/>
      <c r="M815" s="82"/>
      <c r="N815" s="82"/>
      <c r="O815" s="82"/>
      <c r="P815" s="82"/>
      <c r="Q815" s="82"/>
      <c r="R815" s="82"/>
      <c r="S815" s="82"/>
      <c r="T815" s="82"/>
      <c r="U815" s="82"/>
      <c r="V815" s="82"/>
      <c r="W815" s="82"/>
      <c r="X815" s="82"/>
      <c r="Y815" s="82"/>
      <c r="Z815" s="82"/>
      <c r="AA815" s="82"/>
      <c r="AB815" s="82"/>
      <c r="AC815" s="82"/>
    </row>
    <row r="816" spans="1:29" ht="12.75" customHeight="1" x14ac:dyDescent="0.3">
      <c r="A816" s="82"/>
      <c r="B816" s="82"/>
      <c r="C816" s="94"/>
      <c r="D816" s="94"/>
      <c r="E816" s="82"/>
      <c r="F816" s="82"/>
      <c r="G816" s="82"/>
      <c r="H816" s="97"/>
      <c r="I816" s="97"/>
      <c r="J816" s="82"/>
      <c r="K816" s="82"/>
      <c r="L816" s="82"/>
      <c r="M816" s="82"/>
      <c r="N816" s="82"/>
      <c r="O816" s="82"/>
      <c r="P816" s="82"/>
      <c r="Q816" s="82"/>
      <c r="R816" s="82"/>
      <c r="S816" s="82"/>
      <c r="T816" s="82"/>
      <c r="U816" s="82"/>
      <c r="V816" s="82"/>
      <c r="W816" s="82"/>
      <c r="X816" s="82"/>
      <c r="Y816" s="82"/>
      <c r="Z816" s="82"/>
      <c r="AA816" s="82"/>
      <c r="AB816" s="82"/>
      <c r="AC816" s="82"/>
    </row>
    <row r="817" spans="1:29" ht="12.75" customHeight="1" x14ac:dyDescent="0.3">
      <c r="A817" s="82"/>
      <c r="B817" s="82"/>
      <c r="C817" s="94"/>
      <c r="D817" s="94"/>
      <c r="E817" s="82"/>
      <c r="F817" s="82"/>
      <c r="G817" s="82"/>
      <c r="H817" s="97"/>
      <c r="I817" s="97"/>
      <c r="J817" s="82"/>
      <c r="K817" s="82"/>
      <c r="L817" s="82"/>
      <c r="M817" s="82"/>
      <c r="N817" s="82"/>
      <c r="O817" s="82"/>
      <c r="P817" s="82"/>
      <c r="Q817" s="82"/>
      <c r="R817" s="82"/>
      <c r="S817" s="82"/>
      <c r="T817" s="82"/>
      <c r="U817" s="82"/>
      <c r="V817" s="82"/>
      <c r="W817" s="82"/>
      <c r="X817" s="82"/>
      <c r="Y817" s="82"/>
      <c r="Z817" s="82"/>
      <c r="AA817" s="82"/>
      <c r="AB817" s="82"/>
      <c r="AC817" s="82"/>
    </row>
    <row r="818" spans="1:29" ht="12.75" customHeight="1" x14ac:dyDescent="0.3">
      <c r="A818" s="82"/>
      <c r="B818" s="82"/>
      <c r="C818" s="94"/>
      <c r="D818" s="94"/>
      <c r="E818" s="82"/>
      <c r="F818" s="82"/>
      <c r="G818" s="82"/>
      <c r="H818" s="97"/>
      <c r="I818" s="97"/>
      <c r="J818" s="82"/>
      <c r="K818" s="82"/>
      <c r="L818" s="82"/>
      <c r="M818" s="82"/>
      <c r="N818" s="82"/>
      <c r="O818" s="82"/>
      <c r="P818" s="82"/>
      <c r="Q818" s="82"/>
      <c r="R818" s="82"/>
      <c r="S818" s="82"/>
      <c r="T818" s="82"/>
      <c r="U818" s="82"/>
      <c r="V818" s="82"/>
      <c r="W818" s="82"/>
      <c r="X818" s="82"/>
      <c r="Y818" s="82"/>
      <c r="Z818" s="82"/>
      <c r="AA818" s="82"/>
      <c r="AB818" s="82"/>
      <c r="AC818" s="82"/>
    </row>
    <row r="819" spans="1:29" ht="12.75" customHeight="1" x14ac:dyDescent="0.3">
      <c r="A819" s="82"/>
      <c r="B819" s="82"/>
      <c r="C819" s="94"/>
      <c r="D819" s="94"/>
      <c r="E819" s="82"/>
      <c r="F819" s="82"/>
      <c r="G819" s="82"/>
      <c r="H819" s="97"/>
      <c r="I819" s="97"/>
      <c r="J819" s="82"/>
      <c r="K819" s="82"/>
      <c r="L819" s="82"/>
      <c r="M819" s="82"/>
      <c r="N819" s="82"/>
      <c r="O819" s="82"/>
      <c r="P819" s="82"/>
      <c r="Q819" s="82"/>
      <c r="R819" s="82"/>
      <c r="S819" s="82"/>
      <c r="T819" s="82"/>
      <c r="U819" s="82"/>
      <c r="V819" s="82"/>
      <c r="W819" s="82"/>
      <c r="X819" s="82"/>
      <c r="Y819" s="82"/>
      <c r="Z819" s="82"/>
      <c r="AA819" s="82"/>
      <c r="AB819" s="82"/>
      <c r="AC819" s="82"/>
    </row>
    <row r="820" spans="1:29" ht="12.75" customHeight="1" x14ac:dyDescent="0.3">
      <c r="A820" s="82"/>
      <c r="B820" s="82"/>
      <c r="C820" s="94"/>
      <c r="D820" s="94"/>
      <c r="E820" s="82"/>
      <c r="F820" s="82"/>
      <c r="G820" s="82"/>
      <c r="H820" s="97"/>
      <c r="I820" s="97"/>
      <c r="J820" s="82"/>
      <c r="K820" s="82"/>
      <c r="L820" s="82"/>
      <c r="M820" s="82"/>
      <c r="N820" s="82"/>
      <c r="O820" s="82"/>
      <c r="P820" s="82"/>
      <c r="Q820" s="82"/>
      <c r="R820" s="82"/>
      <c r="S820" s="82"/>
      <c r="T820" s="82"/>
      <c r="U820" s="82"/>
      <c r="V820" s="82"/>
      <c r="W820" s="82"/>
      <c r="X820" s="82"/>
      <c r="Y820" s="82"/>
      <c r="Z820" s="82"/>
      <c r="AA820" s="82"/>
      <c r="AB820" s="82"/>
      <c r="AC820" s="82"/>
    </row>
    <row r="821" spans="1:29" ht="12.75" customHeight="1" x14ac:dyDescent="0.3">
      <c r="A821" s="82"/>
      <c r="B821" s="82"/>
      <c r="C821" s="94"/>
      <c r="D821" s="94"/>
      <c r="E821" s="82"/>
      <c r="F821" s="82"/>
      <c r="G821" s="82"/>
      <c r="H821" s="97"/>
      <c r="I821" s="97"/>
      <c r="J821" s="82"/>
      <c r="K821" s="82"/>
      <c r="L821" s="82"/>
      <c r="M821" s="82"/>
      <c r="N821" s="82"/>
      <c r="O821" s="82"/>
      <c r="P821" s="82"/>
      <c r="Q821" s="82"/>
      <c r="R821" s="82"/>
      <c r="S821" s="82"/>
      <c r="T821" s="82"/>
      <c r="U821" s="82"/>
      <c r="V821" s="82"/>
      <c r="W821" s="82"/>
      <c r="X821" s="82"/>
      <c r="Y821" s="82"/>
      <c r="Z821" s="82"/>
      <c r="AA821" s="82"/>
      <c r="AB821" s="82"/>
      <c r="AC821" s="82"/>
    </row>
    <row r="822" spans="1:29" ht="12.75" customHeight="1" x14ac:dyDescent="0.3">
      <c r="A822" s="82"/>
      <c r="B822" s="82"/>
      <c r="C822" s="94"/>
      <c r="D822" s="94"/>
      <c r="E822" s="82"/>
      <c r="F822" s="82"/>
      <c r="G822" s="82"/>
      <c r="H822" s="97"/>
      <c r="I822" s="97"/>
      <c r="J822" s="82"/>
      <c r="K822" s="82"/>
      <c r="L822" s="82"/>
      <c r="M822" s="82"/>
      <c r="N822" s="82"/>
      <c r="O822" s="82"/>
      <c r="P822" s="82"/>
      <c r="Q822" s="82"/>
      <c r="R822" s="82"/>
      <c r="S822" s="82"/>
      <c r="T822" s="82"/>
      <c r="U822" s="82"/>
      <c r="V822" s="82"/>
      <c r="W822" s="82"/>
      <c r="X822" s="82"/>
      <c r="Y822" s="82"/>
      <c r="Z822" s="82"/>
      <c r="AA822" s="82"/>
      <c r="AB822" s="82"/>
      <c r="AC822" s="82"/>
    </row>
    <row r="823" spans="1:29" ht="12.75" customHeight="1" x14ac:dyDescent="0.3">
      <c r="A823" s="82"/>
      <c r="B823" s="82"/>
      <c r="C823" s="94"/>
      <c r="D823" s="94"/>
      <c r="E823" s="82"/>
      <c r="F823" s="82"/>
      <c r="G823" s="82"/>
      <c r="H823" s="97"/>
      <c r="I823" s="97"/>
      <c r="J823" s="82"/>
      <c r="K823" s="82"/>
      <c r="L823" s="82"/>
      <c r="M823" s="82"/>
      <c r="N823" s="82"/>
      <c r="O823" s="82"/>
      <c r="P823" s="82"/>
      <c r="Q823" s="82"/>
      <c r="R823" s="82"/>
      <c r="S823" s="82"/>
      <c r="T823" s="82"/>
      <c r="U823" s="82"/>
      <c r="V823" s="82"/>
      <c r="W823" s="82"/>
      <c r="X823" s="82"/>
      <c r="Y823" s="82"/>
      <c r="Z823" s="82"/>
      <c r="AA823" s="82"/>
      <c r="AB823" s="82"/>
      <c r="AC823" s="82"/>
    </row>
    <row r="824" spans="1:29" ht="12.75" customHeight="1" x14ac:dyDescent="0.3">
      <c r="A824" s="82"/>
      <c r="B824" s="82"/>
      <c r="C824" s="94"/>
      <c r="D824" s="94"/>
      <c r="E824" s="82"/>
      <c r="F824" s="82"/>
      <c r="G824" s="82"/>
      <c r="H824" s="97"/>
      <c r="I824" s="97"/>
      <c r="J824" s="82"/>
      <c r="K824" s="82"/>
      <c r="L824" s="82"/>
      <c r="M824" s="82"/>
      <c r="N824" s="82"/>
      <c r="O824" s="82"/>
      <c r="P824" s="82"/>
      <c r="Q824" s="82"/>
      <c r="R824" s="82"/>
      <c r="S824" s="82"/>
      <c r="T824" s="82"/>
      <c r="U824" s="82"/>
      <c r="V824" s="82"/>
      <c r="W824" s="82"/>
      <c r="X824" s="82"/>
      <c r="Y824" s="82"/>
      <c r="Z824" s="82"/>
      <c r="AA824" s="82"/>
      <c r="AB824" s="82"/>
      <c r="AC824" s="82"/>
    </row>
    <row r="825" spans="1:29" ht="12.75" customHeight="1" x14ac:dyDescent="0.3">
      <c r="A825" s="82"/>
      <c r="B825" s="82"/>
      <c r="C825" s="94"/>
      <c r="D825" s="94"/>
      <c r="E825" s="82"/>
      <c r="F825" s="82"/>
      <c r="G825" s="82"/>
      <c r="H825" s="97"/>
      <c r="I825" s="97"/>
      <c r="J825" s="82"/>
      <c r="K825" s="82"/>
      <c r="L825" s="82"/>
      <c r="M825" s="82"/>
      <c r="N825" s="82"/>
      <c r="O825" s="82"/>
      <c r="P825" s="82"/>
      <c r="Q825" s="82"/>
      <c r="R825" s="82"/>
      <c r="S825" s="82"/>
      <c r="T825" s="82"/>
      <c r="U825" s="82"/>
      <c r="V825" s="82"/>
      <c r="W825" s="82"/>
      <c r="X825" s="82"/>
      <c r="Y825" s="82"/>
      <c r="Z825" s="82"/>
      <c r="AA825" s="82"/>
      <c r="AB825" s="82"/>
      <c r="AC825" s="82"/>
    </row>
    <row r="826" spans="1:29" ht="12.75" customHeight="1" x14ac:dyDescent="0.3">
      <c r="A826" s="82"/>
      <c r="B826" s="82"/>
      <c r="C826" s="94"/>
      <c r="D826" s="94"/>
      <c r="E826" s="82"/>
      <c r="F826" s="82"/>
      <c r="G826" s="82"/>
      <c r="H826" s="97"/>
      <c r="I826" s="97"/>
      <c r="J826" s="82"/>
      <c r="K826" s="82"/>
      <c r="L826" s="82"/>
      <c r="M826" s="82"/>
      <c r="N826" s="82"/>
      <c r="O826" s="82"/>
      <c r="P826" s="82"/>
      <c r="Q826" s="82"/>
      <c r="R826" s="82"/>
      <c r="S826" s="82"/>
      <c r="T826" s="82"/>
      <c r="U826" s="82"/>
      <c r="V826" s="82"/>
      <c r="W826" s="82"/>
      <c r="X826" s="82"/>
      <c r="Y826" s="82"/>
      <c r="Z826" s="82"/>
      <c r="AA826" s="82"/>
      <c r="AB826" s="82"/>
      <c r="AC826" s="82"/>
    </row>
    <row r="827" spans="1:29" ht="12.75" customHeight="1" x14ac:dyDescent="0.3">
      <c r="A827" s="82"/>
      <c r="B827" s="82"/>
      <c r="C827" s="94"/>
      <c r="D827" s="94"/>
      <c r="E827" s="82"/>
      <c r="F827" s="82"/>
      <c r="G827" s="82"/>
      <c r="H827" s="97"/>
      <c r="I827" s="97"/>
      <c r="J827" s="82"/>
      <c r="K827" s="82"/>
      <c r="L827" s="82"/>
      <c r="M827" s="82"/>
      <c r="N827" s="82"/>
      <c r="O827" s="82"/>
      <c r="P827" s="82"/>
      <c r="Q827" s="82"/>
      <c r="R827" s="82"/>
      <c r="S827" s="82"/>
      <c r="T827" s="82"/>
      <c r="U827" s="82"/>
      <c r="V827" s="82"/>
      <c r="W827" s="82"/>
      <c r="X827" s="82"/>
      <c r="Y827" s="82"/>
      <c r="Z827" s="82"/>
      <c r="AA827" s="82"/>
      <c r="AB827" s="82"/>
      <c r="AC827" s="82"/>
    </row>
    <row r="828" spans="1:29" ht="12.75" customHeight="1" x14ac:dyDescent="0.3">
      <c r="A828" s="82"/>
      <c r="B828" s="82"/>
      <c r="C828" s="94"/>
      <c r="D828" s="94"/>
      <c r="E828" s="82"/>
      <c r="F828" s="82"/>
      <c r="G828" s="82"/>
      <c r="H828" s="97"/>
      <c r="I828" s="97"/>
      <c r="J828" s="82"/>
      <c r="K828" s="82"/>
      <c r="L828" s="82"/>
      <c r="M828" s="82"/>
      <c r="N828" s="82"/>
      <c r="O828" s="82"/>
      <c r="P828" s="82"/>
      <c r="Q828" s="82"/>
      <c r="R828" s="82"/>
      <c r="S828" s="82"/>
      <c r="T828" s="82"/>
      <c r="U828" s="82"/>
      <c r="V828" s="82"/>
      <c r="W828" s="82"/>
      <c r="X828" s="82"/>
      <c r="Y828" s="82"/>
      <c r="Z828" s="82"/>
      <c r="AA828" s="82"/>
      <c r="AB828" s="82"/>
      <c r="AC828" s="82"/>
    </row>
    <row r="829" spans="1:29" ht="12.75" customHeight="1" x14ac:dyDescent="0.3">
      <c r="A829" s="82"/>
      <c r="B829" s="82"/>
      <c r="C829" s="94"/>
      <c r="D829" s="94"/>
      <c r="E829" s="82"/>
      <c r="F829" s="82"/>
      <c r="G829" s="82"/>
      <c r="H829" s="97"/>
      <c r="I829" s="97"/>
      <c r="J829" s="82"/>
      <c r="K829" s="82"/>
      <c r="L829" s="82"/>
      <c r="M829" s="82"/>
      <c r="N829" s="82"/>
      <c r="O829" s="82"/>
      <c r="P829" s="82"/>
      <c r="Q829" s="82"/>
      <c r="R829" s="82"/>
      <c r="S829" s="82"/>
      <c r="T829" s="82"/>
      <c r="U829" s="82"/>
      <c r="V829" s="82"/>
      <c r="W829" s="82"/>
      <c r="X829" s="82"/>
      <c r="Y829" s="82"/>
      <c r="Z829" s="82"/>
      <c r="AA829" s="82"/>
      <c r="AB829" s="82"/>
      <c r="AC829" s="82"/>
    </row>
    <row r="830" spans="1:29" ht="12.75" customHeight="1" x14ac:dyDescent="0.3">
      <c r="A830" s="82"/>
      <c r="B830" s="82"/>
      <c r="C830" s="94"/>
      <c r="D830" s="94"/>
      <c r="E830" s="82"/>
      <c r="F830" s="82"/>
      <c r="G830" s="82"/>
      <c r="H830" s="97"/>
      <c r="I830" s="97"/>
      <c r="J830" s="82"/>
      <c r="K830" s="82"/>
      <c r="L830" s="82"/>
      <c r="M830" s="82"/>
      <c r="N830" s="82"/>
      <c r="O830" s="82"/>
      <c r="P830" s="82"/>
      <c r="Q830" s="82"/>
      <c r="R830" s="82"/>
      <c r="S830" s="82"/>
      <c r="T830" s="82"/>
      <c r="U830" s="82"/>
      <c r="V830" s="82"/>
      <c r="W830" s="82"/>
      <c r="X830" s="82"/>
      <c r="Y830" s="82"/>
      <c r="Z830" s="82"/>
      <c r="AA830" s="82"/>
      <c r="AB830" s="82"/>
      <c r="AC830" s="82"/>
    </row>
    <row r="831" spans="1:29" ht="12.75" customHeight="1" x14ac:dyDescent="0.3">
      <c r="A831" s="82"/>
      <c r="B831" s="82"/>
      <c r="C831" s="94"/>
      <c r="D831" s="94"/>
      <c r="E831" s="82"/>
      <c r="F831" s="82"/>
      <c r="G831" s="82"/>
      <c r="H831" s="97"/>
      <c r="I831" s="97"/>
      <c r="J831" s="82"/>
      <c r="K831" s="82"/>
      <c r="L831" s="82"/>
      <c r="M831" s="82"/>
      <c r="N831" s="82"/>
      <c r="O831" s="82"/>
      <c r="P831" s="82"/>
      <c r="Q831" s="82"/>
      <c r="R831" s="82"/>
      <c r="S831" s="82"/>
      <c r="T831" s="82"/>
      <c r="U831" s="82"/>
      <c r="V831" s="82"/>
      <c r="W831" s="82"/>
      <c r="X831" s="82"/>
      <c r="Y831" s="82"/>
      <c r="Z831" s="82"/>
      <c r="AA831" s="82"/>
      <c r="AB831" s="82"/>
      <c r="AC831" s="82"/>
    </row>
    <row r="832" spans="1:29" ht="12.75" customHeight="1" x14ac:dyDescent="0.3">
      <c r="A832" s="82"/>
      <c r="B832" s="82"/>
      <c r="C832" s="94"/>
      <c r="D832" s="94"/>
      <c r="E832" s="82"/>
      <c r="F832" s="82"/>
      <c r="G832" s="82"/>
      <c r="H832" s="97"/>
      <c r="I832" s="97"/>
      <c r="J832" s="82"/>
      <c r="K832" s="82"/>
      <c r="L832" s="82"/>
      <c r="M832" s="82"/>
      <c r="N832" s="82"/>
      <c r="O832" s="82"/>
      <c r="P832" s="82"/>
      <c r="Q832" s="82"/>
      <c r="R832" s="82"/>
      <c r="S832" s="82"/>
      <c r="T832" s="82"/>
      <c r="U832" s="82"/>
      <c r="V832" s="82"/>
      <c r="W832" s="82"/>
      <c r="X832" s="82"/>
      <c r="Y832" s="82"/>
      <c r="Z832" s="82"/>
      <c r="AA832" s="82"/>
      <c r="AB832" s="82"/>
      <c r="AC832" s="82"/>
    </row>
    <row r="833" spans="1:29" ht="12.75" customHeight="1" x14ac:dyDescent="0.3">
      <c r="A833" s="82"/>
      <c r="B833" s="82"/>
      <c r="C833" s="94"/>
      <c r="D833" s="94"/>
      <c r="E833" s="82"/>
      <c r="F833" s="82"/>
      <c r="G833" s="82"/>
      <c r="H833" s="97"/>
      <c r="I833" s="97"/>
      <c r="J833" s="82"/>
      <c r="K833" s="82"/>
      <c r="L833" s="82"/>
      <c r="M833" s="82"/>
      <c r="N833" s="82"/>
      <c r="O833" s="82"/>
      <c r="P833" s="82"/>
      <c r="Q833" s="82"/>
      <c r="R833" s="82"/>
      <c r="S833" s="82"/>
      <c r="T833" s="82"/>
      <c r="U833" s="82"/>
      <c r="V833" s="82"/>
      <c r="W833" s="82"/>
      <c r="X833" s="82"/>
      <c r="Y833" s="82"/>
      <c r="Z833" s="82"/>
      <c r="AA833" s="82"/>
      <c r="AB833" s="82"/>
      <c r="AC833" s="82"/>
    </row>
    <row r="834" spans="1:29" ht="12.75" customHeight="1" x14ac:dyDescent="0.3">
      <c r="A834" s="82"/>
      <c r="B834" s="82"/>
      <c r="C834" s="94"/>
      <c r="D834" s="94"/>
      <c r="E834" s="82"/>
      <c r="F834" s="82"/>
      <c r="G834" s="82"/>
      <c r="H834" s="97"/>
      <c r="I834" s="97"/>
      <c r="J834" s="82"/>
      <c r="K834" s="82"/>
      <c r="L834" s="82"/>
      <c r="M834" s="82"/>
      <c r="N834" s="82"/>
      <c r="O834" s="82"/>
      <c r="P834" s="82"/>
      <c r="Q834" s="82"/>
      <c r="R834" s="82"/>
      <c r="S834" s="82"/>
      <c r="T834" s="82"/>
      <c r="U834" s="82"/>
      <c r="V834" s="82"/>
      <c r="W834" s="82"/>
      <c r="X834" s="82"/>
      <c r="Y834" s="82"/>
      <c r="Z834" s="82"/>
      <c r="AA834" s="82"/>
      <c r="AB834" s="82"/>
      <c r="AC834" s="82"/>
    </row>
    <row r="835" spans="1:29" ht="12.75" customHeight="1" x14ac:dyDescent="0.3">
      <c r="A835" s="82"/>
      <c r="B835" s="82"/>
      <c r="C835" s="94"/>
      <c r="D835" s="94"/>
      <c r="E835" s="82"/>
      <c r="F835" s="82"/>
      <c r="G835" s="82"/>
      <c r="H835" s="97"/>
      <c r="I835" s="97"/>
      <c r="J835" s="82"/>
      <c r="K835" s="82"/>
      <c r="L835" s="82"/>
      <c r="M835" s="82"/>
      <c r="N835" s="82"/>
      <c r="O835" s="82"/>
      <c r="P835" s="82"/>
      <c r="Q835" s="82"/>
      <c r="R835" s="82"/>
      <c r="S835" s="82"/>
      <c r="T835" s="82"/>
      <c r="U835" s="82"/>
      <c r="V835" s="82"/>
      <c r="W835" s="82"/>
      <c r="X835" s="82"/>
      <c r="Y835" s="82"/>
      <c r="Z835" s="82"/>
      <c r="AA835" s="82"/>
      <c r="AB835" s="82"/>
      <c r="AC835" s="82"/>
    </row>
    <row r="836" spans="1:29" ht="12.75" customHeight="1" x14ac:dyDescent="0.3">
      <c r="A836" s="82"/>
      <c r="B836" s="82"/>
      <c r="C836" s="94"/>
      <c r="D836" s="94"/>
      <c r="E836" s="82"/>
      <c r="F836" s="82"/>
      <c r="G836" s="82"/>
      <c r="H836" s="97"/>
      <c r="I836" s="97"/>
      <c r="J836" s="82"/>
      <c r="K836" s="82"/>
      <c r="L836" s="82"/>
      <c r="M836" s="82"/>
      <c r="N836" s="82"/>
      <c r="O836" s="82"/>
      <c r="P836" s="82"/>
      <c r="Q836" s="82"/>
      <c r="R836" s="82"/>
      <c r="S836" s="82"/>
      <c r="T836" s="82"/>
      <c r="U836" s="82"/>
      <c r="V836" s="82"/>
      <c r="W836" s="82"/>
      <c r="X836" s="82"/>
      <c r="Y836" s="82"/>
      <c r="Z836" s="82"/>
      <c r="AA836" s="82"/>
      <c r="AB836" s="82"/>
      <c r="AC836" s="82"/>
    </row>
    <row r="837" spans="1:29" ht="12.75" customHeight="1" x14ac:dyDescent="0.3">
      <c r="A837" s="82"/>
      <c r="B837" s="82"/>
      <c r="C837" s="94"/>
      <c r="D837" s="94"/>
      <c r="E837" s="82"/>
      <c r="F837" s="82"/>
      <c r="G837" s="82"/>
      <c r="H837" s="97"/>
      <c r="I837" s="97"/>
      <c r="J837" s="82"/>
      <c r="K837" s="82"/>
      <c r="L837" s="82"/>
      <c r="M837" s="82"/>
      <c r="N837" s="82"/>
      <c r="O837" s="82"/>
      <c r="P837" s="82"/>
      <c r="Q837" s="82"/>
      <c r="R837" s="82"/>
      <c r="S837" s="82"/>
      <c r="T837" s="82"/>
      <c r="U837" s="82"/>
      <c r="V837" s="82"/>
      <c r="W837" s="82"/>
      <c r="X837" s="82"/>
      <c r="Y837" s="82"/>
      <c r="Z837" s="82"/>
      <c r="AA837" s="82"/>
      <c r="AB837" s="82"/>
      <c r="AC837" s="82"/>
    </row>
    <row r="838" spans="1:29" ht="12.75" customHeight="1" x14ac:dyDescent="0.3">
      <c r="A838" s="82"/>
      <c r="B838" s="82"/>
      <c r="C838" s="94"/>
      <c r="D838" s="94"/>
      <c r="E838" s="82"/>
      <c r="F838" s="82"/>
      <c r="G838" s="82"/>
      <c r="H838" s="97"/>
      <c r="I838" s="97"/>
      <c r="J838" s="82"/>
      <c r="K838" s="82"/>
      <c r="L838" s="82"/>
      <c r="M838" s="82"/>
      <c r="N838" s="82"/>
      <c r="O838" s="82"/>
      <c r="P838" s="82"/>
      <c r="Q838" s="82"/>
      <c r="R838" s="82"/>
      <c r="S838" s="82"/>
      <c r="T838" s="82"/>
      <c r="U838" s="82"/>
      <c r="V838" s="82"/>
      <c r="W838" s="82"/>
      <c r="X838" s="82"/>
      <c r="Y838" s="82"/>
      <c r="Z838" s="82"/>
      <c r="AA838" s="82"/>
      <c r="AB838" s="82"/>
      <c r="AC838" s="82"/>
    </row>
    <row r="839" spans="1:29" ht="12.75" customHeight="1" x14ac:dyDescent="0.3">
      <c r="A839" s="82"/>
      <c r="B839" s="82"/>
      <c r="C839" s="94"/>
      <c r="D839" s="94"/>
      <c r="E839" s="82"/>
      <c r="F839" s="82"/>
      <c r="G839" s="82"/>
      <c r="H839" s="97"/>
      <c r="I839" s="97"/>
      <c r="J839" s="82"/>
      <c r="K839" s="82"/>
      <c r="L839" s="82"/>
      <c r="M839" s="82"/>
      <c r="N839" s="82"/>
      <c r="O839" s="82"/>
      <c r="P839" s="82"/>
      <c r="Q839" s="82"/>
      <c r="R839" s="82"/>
      <c r="S839" s="82"/>
      <c r="T839" s="82"/>
      <c r="U839" s="82"/>
      <c r="V839" s="82"/>
      <c r="W839" s="82"/>
      <c r="X839" s="82"/>
      <c r="Y839" s="82"/>
      <c r="Z839" s="82"/>
      <c r="AA839" s="82"/>
      <c r="AB839" s="82"/>
      <c r="AC839" s="82"/>
    </row>
    <row r="840" spans="1:29" ht="12.75" customHeight="1" x14ac:dyDescent="0.3">
      <c r="A840" s="82"/>
      <c r="B840" s="82"/>
      <c r="C840" s="94"/>
      <c r="D840" s="94"/>
      <c r="E840" s="82"/>
      <c r="F840" s="82"/>
      <c r="G840" s="82"/>
      <c r="H840" s="97"/>
      <c r="I840" s="97"/>
      <c r="J840" s="82"/>
      <c r="K840" s="82"/>
      <c r="L840" s="82"/>
      <c r="M840" s="82"/>
      <c r="N840" s="82"/>
      <c r="O840" s="82"/>
      <c r="P840" s="82"/>
      <c r="Q840" s="82"/>
      <c r="R840" s="82"/>
      <c r="S840" s="82"/>
      <c r="T840" s="82"/>
      <c r="U840" s="82"/>
      <c r="V840" s="82"/>
      <c r="W840" s="82"/>
      <c r="X840" s="82"/>
      <c r="Y840" s="82"/>
      <c r="Z840" s="82"/>
      <c r="AA840" s="82"/>
      <c r="AB840" s="82"/>
      <c r="AC840" s="82"/>
    </row>
    <row r="841" spans="1:29" ht="12.75" customHeight="1" x14ac:dyDescent="0.3">
      <c r="A841" s="82"/>
      <c r="B841" s="82"/>
      <c r="C841" s="94"/>
      <c r="D841" s="94"/>
      <c r="E841" s="82"/>
      <c r="F841" s="82"/>
      <c r="G841" s="82"/>
      <c r="H841" s="97"/>
      <c r="I841" s="97"/>
      <c r="J841" s="82"/>
      <c r="K841" s="82"/>
      <c r="L841" s="82"/>
      <c r="M841" s="82"/>
      <c r="N841" s="82"/>
      <c r="O841" s="82"/>
      <c r="P841" s="82"/>
      <c r="Q841" s="82"/>
      <c r="R841" s="82"/>
      <c r="S841" s="82"/>
      <c r="T841" s="82"/>
      <c r="U841" s="82"/>
      <c r="V841" s="82"/>
      <c r="W841" s="82"/>
      <c r="X841" s="82"/>
      <c r="Y841" s="82"/>
      <c r="Z841" s="82"/>
      <c r="AA841" s="82"/>
      <c r="AB841" s="82"/>
      <c r="AC841" s="82"/>
    </row>
    <row r="842" spans="1:29" ht="12.75" customHeight="1" x14ac:dyDescent="0.3">
      <c r="A842" s="82"/>
      <c r="B842" s="82"/>
      <c r="C842" s="94"/>
      <c r="D842" s="94"/>
      <c r="E842" s="82"/>
      <c r="F842" s="82"/>
      <c r="G842" s="82"/>
      <c r="H842" s="97"/>
      <c r="I842" s="97"/>
      <c r="J842" s="82"/>
      <c r="K842" s="82"/>
      <c r="L842" s="82"/>
      <c r="M842" s="82"/>
      <c r="N842" s="82"/>
      <c r="O842" s="82"/>
      <c r="P842" s="82"/>
      <c r="Q842" s="82"/>
      <c r="R842" s="82"/>
      <c r="S842" s="82"/>
      <c r="T842" s="82"/>
      <c r="U842" s="82"/>
      <c r="V842" s="82"/>
      <c r="W842" s="82"/>
      <c r="X842" s="82"/>
      <c r="Y842" s="82"/>
      <c r="Z842" s="82"/>
      <c r="AA842" s="82"/>
      <c r="AB842" s="82"/>
      <c r="AC842" s="82"/>
    </row>
    <row r="843" spans="1:29" ht="12.75" customHeight="1" x14ac:dyDescent="0.3">
      <c r="A843" s="82"/>
      <c r="B843" s="82"/>
      <c r="C843" s="94"/>
      <c r="D843" s="94"/>
      <c r="E843" s="82"/>
      <c r="F843" s="82"/>
      <c r="G843" s="82"/>
      <c r="H843" s="97"/>
      <c r="I843" s="97"/>
      <c r="J843" s="82"/>
      <c r="K843" s="82"/>
      <c r="L843" s="82"/>
      <c r="M843" s="82"/>
      <c r="N843" s="82"/>
      <c r="O843" s="82"/>
      <c r="P843" s="82"/>
      <c r="Q843" s="82"/>
      <c r="R843" s="82"/>
      <c r="S843" s="82"/>
      <c r="T843" s="82"/>
      <c r="U843" s="82"/>
      <c r="V843" s="82"/>
      <c r="W843" s="82"/>
      <c r="X843" s="82"/>
      <c r="Y843" s="82"/>
      <c r="Z843" s="82"/>
      <c r="AA843" s="82"/>
      <c r="AB843" s="82"/>
      <c r="AC843" s="82"/>
    </row>
    <row r="844" spans="1:29" ht="12.75" customHeight="1" x14ac:dyDescent="0.3">
      <c r="A844" s="82"/>
      <c r="B844" s="82"/>
      <c r="C844" s="94"/>
      <c r="D844" s="94"/>
      <c r="E844" s="82"/>
      <c r="F844" s="82"/>
      <c r="G844" s="82"/>
      <c r="H844" s="97"/>
      <c r="I844" s="97"/>
      <c r="J844" s="82"/>
      <c r="K844" s="82"/>
      <c r="L844" s="82"/>
      <c r="M844" s="82"/>
      <c r="N844" s="82"/>
      <c r="O844" s="82"/>
      <c r="P844" s="82"/>
      <c r="Q844" s="82"/>
      <c r="R844" s="82"/>
      <c r="S844" s="82"/>
      <c r="T844" s="82"/>
      <c r="U844" s="82"/>
      <c r="V844" s="82"/>
      <c r="W844" s="82"/>
      <c r="X844" s="82"/>
      <c r="Y844" s="82"/>
      <c r="Z844" s="82"/>
      <c r="AA844" s="82"/>
      <c r="AB844" s="82"/>
      <c r="AC844" s="82"/>
    </row>
    <row r="845" spans="1:29" ht="12.75" customHeight="1" x14ac:dyDescent="0.3">
      <c r="A845" s="82"/>
      <c r="B845" s="82"/>
      <c r="C845" s="94"/>
      <c r="D845" s="94"/>
      <c r="E845" s="82"/>
      <c r="F845" s="82"/>
      <c r="G845" s="82"/>
      <c r="H845" s="97"/>
      <c r="I845" s="97"/>
      <c r="J845" s="82"/>
      <c r="K845" s="82"/>
      <c r="L845" s="82"/>
      <c r="M845" s="82"/>
      <c r="N845" s="82"/>
      <c r="O845" s="82"/>
      <c r="P845" s="82"/>
      <c r="Q845" s="82"/>
      <c r="R845" s="82"/>
      <c r="S845" s="82"/>
      <c r="T845" s="82"/>
      <c r="U845" s="82"/>
      <c r="V845" s="82"/>
      <c r="W845" s="82"/>
      <c r="X845" s="82"/>
      <c r="Y845" s="82"/>
      <c r="Z845" s="82"/>
      <c r="AA845" s="82"/>
      <c r="AB845" s="82"/>
      <c r="AC845" s="82"/>
    </row>
    <row r="846" spans="1:29" ht="12.75" customHeight="1" x14ac:dyDescent="0.3">
      <c r="A846" s="82"/>
      <c r="B846" s="82"/>
      <c r="C846" s="94"/>
      <c r="D846" s="94"/>
      <c r="E846" s="82"/>
      <c r="F846" s="82"/>
      <c r="G846" s="82"/>
      <c r="H846" s="97"/>
      <c r="I846" s="97"/>
      <c r="J846" s="82"/>
      <c r="K846" s="82"/>
      <c r="L846" s="82"/>
      <c r="M846" s="82"/>
      <c r="N846" s="82"/>
      <c r="O846" s="82"/>
      <c r="P846" s="82"/>
      <c r="Q846" s="82"/>
      <c r="R846" s="82"/>
      <c r="S846" s="82"/>
      <c r="T846" s="82"/>
      <c r="U846" s="82"/>
      <c r="V846" s="82"/>
      <c r="W846" s="82"/>
      <c r="X846" s="82"/>
      <c r="Y846" s="82"/>
      <c r="Z846" s="82"/>
      <c r="AA846" s="82"/>
      <c r="AB846" s="82"/>
      <c r="AC846" s="82"/>
    </row>
    <row r="847" spans="1:29" ht="12.75" customHeight="1" x14ac:dyDescent="0.3">
      <c r="A847" s="82"/>
      <c r="B847" s="82"/>
      <c r="C847" s="94"/>
      <c r="D847" s="94"/>
      <c r="E847" s="82"/>
      <c r="F847" s="82"/>
      <c r="G847" s="82"/>
      <c r="H847" s="97"/>
      <c r="I847" s="97"/>
      <c r="J847" s="82"/>
      <c r="K847" s="82"/>
      <c r="L847" s="82"/>
      <c r="M847" s="82"/>
      <c r="N847" s="82"/>
      <c r="O847" s="82"/>
      <c r="P847" s="82"/>
      <c r="Q847" s="82"/>
      <c r="R847" s="82"/>
      <c r="S847" s="82"/>
      <c r="T847" s="82"/>
      <c r="U847" s="82"/>
      <c r="V847" s="82"/>
      <c r="W847" s="82"/>
      <c r="X847" s="82"/>
      <c r="Y847" s="82"/>
      <c r="Z847" s="82"/>
      <c r="AA847" s="82"/>
      <c r="AB847" s="82"/>
      <c r="AC847" s="82"/>
    </row>
    <row r="848" spans="1:29" ht="12.75" customHeight="1" x14ac:dyDescent="0.3">
      <c r="A848" s="82"/>
      <c r="B848" s="82"/>
      <c r="C848" s="94"/>
      <c r="D848" s="94"/>
      <c r="E848" s="82"/>
      <c r="F848" s="82"/>
      <c r="G848" s="82"/>
      <c r="H848" s="97"/>
      <c r="I848" s="97"/>
      <c r="J848" s="82"/>
      <c r="K848" s="82"/>
      <c r="L848" s="82"/>
      <c r="M848" s="82"/>
      <c r="N848" s="82"/>
      <c r="O848" s="82"/>
      <c r="P848" s="82"/>
      <c r="Q848" s="82"/>
      <c r="R848" s="82"/>
      <c r="S848" s="82"/>
      <c r="T848" s="82"/>
      <c r="U848" s="82"/>
      <c r="V848" s="82"/>
      <c r="W848" s="82"/>
      <c r="X848" s="82"/>
      <c r="Y848" s="82"/>
      <c r="Z848" s="82"/>
      <c r="AA848" s="82"/>
      <c r="AB848" s="82"/>
      <c r="AC848" s="82"/>
    </row>
    <row r="849" spans="1:29" ht="12.75" customHeight="1" x14ac:dyDescent="0.3">
      <c r="A849" s="82"/>
      <c r="B849" s="82"/>
      <c r="C849" s="94"/>
      <c r="D849" s="94"/>
      <c r="E849" s="82"/>
      <c r="F849" s="82"/>
      <c r="G849" s="82"/>
      <c r="H849" s="97"/>
      <c r="I849" s="97"/>
      <c r="J849" s="82"/>
      <c r="K849" s="82"/>
      <c r="L849" s="82"/>
      <c r="M849" s="82"/>
      <c r="N849" s="82"/>
      <c r="O849" s="82"/>
      <c r="P849" s="82"/>
      <c r="Q849" s="82"/>
      <c r="R849" s="82"/>
      <c r="S849" s="82"/>
      <c r="T849" s="82"/>
      <c r="U849" s="82"/>
      <c r="V849" s="82"/>
      <c r="W849" s="82"/>
      <c r="X849" s="82"/>
      <c r="Y849" s="82"/>
      <c r="Z849" s="82"/>
      <c r="AA849" s="82"/>
      <c r="AB849" s="82"/>
      <c r="AC849" s="82"/>
    </row>
    <row r="850" spans="1:29" ht="12.75" customHeight="1" x14ac:dyDescent="0.3">
      <c r="A850" s="82"/>
      <c r="B850" s="82"/>
      <c r="C850" s="94"/>
      <c r="D850" s="94"/>
      <c r="E850" s="82"/>
      <c r="F850" s="82"/>
      <c r="G850" s="82"/>
      <c r="H850" s="97"/>
      <c r="I850" s="97"/>
      <c r="J850" s="82"/>
      <c r="K850" s="82"/>
      <c r="L850" s="82"/>
      <c r="M850" s="82"/>
      <c r="N850" s="82"/>
      <c r="O850" s="82"/>
      <c r="P850" s="82"/>
      <c r="Q850" s="82"/>
      <c r="R850" s="82"/>
      <c r="S850" s="82"/>
      <c r="T850" s="82"/>
      <c r="U850" s="82"/>
      <c r="V850" s="82"/>
      <c r="W850" s="82"/>
      <c r="X850" s="82"/>
      <c r="Y850" s="82"/>
      <c r="Z850" s="82"/>
      <c r="AA850" s="82"/>
      <c r="AB850" s="82"/>
      <c r="AC850" s="82"/>
    </row>
    <row r="851" spans="1:29" ht="12.75" customHeight="1" x14ac:dyDescent="0.3">
      <c r="A851" s="82"/>
      <c r="B851" s="82"/>
      <c r="C851" s="94"/>
      <c r="D851" s="94"/>
      <c r="E851" s="82"/>
      <c r="F851" s="82"/>
      <c r="G851" s="82"/>
      <c r="H851" s="97"/>
      <c r="I851" s="97"/>
      <c r="J851" s="82"/>
      <c r="K851" s="82"/>
      <c r="L851" s="82"/>
      <c r="M851" s="82"/>
      <c r="N851" s="82"/>
      <c r="O851" s="82"/>
      <c r="P851" s="82"/>
      <c r="Q851" s="82"/>
      <c r="R851" s="82"/>
      <c r="S851" s="82"/>
      <c r="T851" s="82"/>
      <c r="U851" s="82"/>
      <c r="V851" s="82"/>
      <c r="W851" s="82"/>
      <c r="X851" s="82"/>
      <c r="Y851" s="82"/>
      <c r="Z851" s="82"/>
      <c r="AA851" s="82"/>
      <c r="AB851" s="82"/>
      <c r="AC851" s="82"/>
    </row>
    <row r="852" spans="1:29" ht="12.75" customHeight="1" x14ac:dyDescent="0.3">
      <c r="A852" s="82"/>
      <c r="B852" s="82"/>
      <c r="C852" s="94"/>
      <c r="D852" s="94"/>
      <c r="E852" s="82"/>
      <c r="F852" s="82"/>
      <c r="G852" s="82"/>
      <c r="H852" s="97"/>
      <c r="I852" s="97"/>
      <c r="J852" s="82"/>
      <c r="K852" s="82"/>
      <c r="L852" s="82"/>
      <c r="M852" s="82"/>
      <c r="N852" s="82"/>
      <c r="O852" s="82"/>
      <c r="P852" s="82"/>
      <c r="Q852" s="82"/>
      <c r="R852" s="82"/>
      <c r="S852" s="82"/>
      <c r="T852" s="82"/>
      <c r="U852" s="82"/>
      <c r="V852" s="82"/>
      <c r="W852" s="82"/>
      <c r="X852" s="82"/>
      <c r="Y852" s="82"/>
      <c r="Z852" s="82"/>
      <c r="AA852" s="82"/>
      <c r="AB852" s="82"/>
      <c r="AC852" s="82"/>
    </row>
    <row r="853" spans="1:29" ht="12.75" customHeight="1" x14ac:dyDescent="0.3">
      <c r="A853" s="82"/>
      <c r="B853" s="82"/>
      <c r="C853" s="94"/>
      <c r="D853" s="94"/>
      <c r="E853" s="82"/>
      <c r="F853" s="82"/>
      <c r="G853" s="82"/>
      <c r="H853" s="97"/>
      <c r="I853" s="97"/>
      <c r="J853" s="82"/>
      <c r="K853" s="82"/>
      <c r="L853" s="82"/>
      <c r="M853" s="82"/>
      <c r="N853" s="82"/>
      <c r="O853" s="82"/>
      <c r="P853" s="82"/>
      <c r="Q853" s="82"/>
      <c r="R853" s="82"/>
      <c r="S853" s="82"/>
      <c r="T853" s="82"/>
      <c r="U853" s="82"/>
      <c r="V853" s="82"/>
      <c r="W853" s="82"/>
      <c r="X853" s="82"/>
      <c r="Y853" s="82"/>
      <c r="Z853" s="82"/>
      <c r="AA853" s="82"/>
      <c r="AB853" s="82"/>
      <c r="AC853" s="82"/>
    </row>
    <row r="854" spans="1:29" ht="12.75" customHeight="1" x14ac:dyDescent="0.3">
      <c r="A854" s="82"/>
      <c r="B854" s="82"/>
      <c r="C854" s="94"/>
      <c r="D854" s="94"/>
      <c r="E854" s="82"/>
      <c r="F854" s="82"/>
      <c r="G854" s="82"/>
      <c r="H854" s="97"/>
      <c r="I854" s="97"/>
      <c r="J854" s="82"/>
      <c r="K854" s="82"/>
      <c r="L854" s="82"/>
      <c r="M854" s="82"/>
      <c r="N854" s="82"/>
      <c r="O854" s="82"/>
      <c r="P854" s="82"/>
      <c r="Q854" s="82"/>
      <c r="R854" s="82"/>
      <c r="S854" s="82"/>
      <c r="T854" s="82"/>
      <c r="U854" s="82"/>
      <c r="V854" s="82"/>
      <c r="W854" s="82"/>
      <c r="X854" s="82"/>
      <c r="Y854" s="82"/>
      <c r="Z854" s="82"/>
      <c r="AA854" s="82"/>
      <c r="AB854" s="82"/>
      <c r="AC854" s="82"/>
    </row>
    <row r="855" spans="1:29" ht="12.75" customHeight="1" x14ac:dyDescent="0.3">
      <c r="A855" s="82"/>
      <c r="B855" s="82"/>
      <c r="C855" s="94"/>
      <c r="D855" s="94"/>
      <c r="E855" s="82"/>
      <c r="F855" s="82"/>
      <c r="G855" s="82"/>
      <c r="H855" s="97"/>
      <c r="I855" s="97"/>
      <c r="J855" s="82"/>
      <c r="K855" s="82"/>
      <c r="L855" s="82"/>
      <c r="M855" s="82"/>
      <c r="N855" s="82"/>
      <c r="O855" s="82"/>
      <c r="P855" s="82"/>
      <c r="Q855" s="82"/>
      <c r="R855" s="82"/>
      <c r="S855" s="82"/>
      <c r="T855" s="82"/>
      <c r="U855" s="82"/>
      <c r="V855" s="82"/>
      <c r="W855" s="82"/>
      <c r="X855" s="82"/>
      <c r="Y855" s="82"/>
      <c r="Z855" s="82"/>
      <c r="AA855" s="82"/>
      <c r="AB855" s="82"/>
      <c r="AC855" s="82"/>
    </row>
    <row r="856" spans="1:29" ht="12.75" customHeight="1" x14ac:dyDescent="0.3">
      <c r="A856" s="82"/>
      <c r="B856" s="82"/>
      <c r="C856" s="94"/>
      <c r="D856" s="94"/>
      <c r="E856" s="82"/>
      <c r="F856" s="82"/>
      <c r="G856" s="82"/>
      <c r="H856" s="97"/>
      <c r="I856" s="97"/>
      <c r="J856" s="82"/>
      <c r="K856" s="82"/>
      <c r="L856" s="82"/>
      <c r="M856" s="82"/>
      <c r="N856" s="82"/>
      <c r="O856" s="82"/>
      <c r="P856" s="82"/>
      <c r="Q856" s="82"/>
      <c r="R856" s="82"/>
      <c r="S856" s="82"/>
      <c r="T856" s="82"/>
      <c r="U856" s="82"/>
      <c r="V856" s="82"/>
      <c r="W856" s="82"/>
      <c r="X856" s="82"/>
      <c r="Y856" s="82"/>
      <c r="Z856" s="82"/>
      <c r="AA856" s="82"/>
      <c r="AB856" s="82"/>
      <c r="AC856" s="82"/>
    </row>
    <row r="857" spans="1:29" ht="12.75" customHeight="1" x14ac:dyDescent="0.3">
      <c r="A857" s="82"/>
      <c r="B857" s="82"/>
      <c r="C857" s="94"/>
      <c r="D857" s="94"/>
      <c r="E857" s="82"/>
      <c r="F857" s="82"/>
      <c r="G857" s="82"/>
      <c r="H857" s="97"/>
      <c r="I857" s="97"/>
      <c r="J857" s="82"/>
      <c r="K857" s="82"/>
      <c r="L857" s="82"/>
      <c r="M857" s="82"/>
      <c r="N857" s="82"/>
      <c r="O857" s="82"/>
      <c r="P857" s="82"/>
      <c r="Q857" s="82"/>
      <c r="R857" s="82"/>
      <c r="S857" s="82"/>
      <c r="T857" s="82"/>
      <c r="U857" s="82"/>
      <c r="V857" s="82"/>
      <c r="W857" s="82"/>
      <c r="X857" s="82"/>
      <c r="Y857" s="82"/>
      <c r="Z857" s="82"/>
      <c r="AA857" s="82"/>
      <c r="AB857" s="82"/>
      <c r="AC857" s="82"/>
    </row>
    <row r="858" spans="1:29" ht="12.75" customHeight="1" x14ac:dyDescent="0.3">
      <c r="A858" s="82"/>
      <c r="B858" s="82"/>
      <c r="C858" s="94"/>
      <c r="D858" s="94"/>
      <c r="E858" s="82"/>
      <c r="F858" s="82"/>
      <c r="G858" s="82"/>
      <c r="H858" s="97"/>
      <c r="I858" s="97"/>
      <c r="J858" s="82"/>
      <c r="K858" s="82"/>
      <c r="L858" s="82"/>
      <c r="M858" s="82"/>
      <c r="N858" s="82"/>
      <c r="O858" s="82"/>
      <c r="P858" s="82"/>
      <c r="Q858" s="82"/>
      <c r="R858" s="82"/>
      <c r="S858" s="82"/>
      <c r="T858" s="82"/>
      <c r="U858" s="82"/>
      <c r="V858" s="82"/>
      <c r="W858" s="82"/>
      <c r="X858" s="82"/>
      <c r="Y858" s="82"/>
      <c r="Z858" s="82"/>
      <c r="AA858" s="82"/>
      <c r="AB858" s="82"/>
      <c r="AC858" s="82"/>
    </row>
    <row r="859" spans="1:29" ht="12.75" customHeight="1" x14ac:dyDescent="0.3">
      <c r="A859" s="82"/>
      <c r="B859" s="82"/>
      <c r="C859" s="94"/>
      <c r="D859" s="94"/>
      <c r="E859" s="82"/>
      <c r="F859" s="82"/>
      <c r="G859" s="82"/>
      <c r="H859" s="97"/>
      <c r="I859" s="97"/>
      <c r="J859" s="82"/>
      <c r="K859" s="82"/>
      <c r="L859" s="82"/>
      <c r="M859" s="82"/>
      <c r="N859" s="82"/>
      <c r="O859" s="82"/>
      <c r="P859" s="82"/>
      <c r="Q859" s="82"/>
      <c r="R859" s="82"/>
      <c r="S859" s="82"/>
      <c r="T859" s="82"/>
      <c r="U859" s="82"/>
      <c r="V859" s="82"/>
      <c r="W859" s="82"/>
      <c r="X859" s="82"/>
      <c r="Y859" s="82"/>
      <c r="Z859" s="82"/>
      <c r="AA859" s="82"/>
      <c r="AB859" s="82"/>
      <c r="AC859" s="82"/>
    </row>
    <row r="860" spans="1:29" ht="12.75" customHeight="1" x14ac:dyDescent="0.3">
      <c r="A860" s="82"/>
      <c r="B860" s="82"/>
      <c r="C860" s="94"/>
      <c r="D860" s="94"/>
      <c r="E860" s="82"/>
      <c r="F860" s="82"/>
      <c r="G860" s="82"/>
      <c r="H860" s="97"/>
      <c r="I860" s="97"/>
      <c r="J860" s="82"/>
      <c r="K860" s="82"/>
      <c r="L860" s="82"/>
      <c r="M860" s="82"/>
      <c r="N860" s="82"/>
      <c r="O860" s="82"/>
      <c r="P860" s="82"/>
      <c r="Q860" s="82"/>
      <c r="R860" s="82"/>
      <c r="S860" s="82"/>
      <c r="T860" s="82"/>
      <c r="U860" s="82"/>
      <c r="V860" s="82"/>
      <c r="W860" s="82"/>
      <c r="X860" s="82"/>
      <c r="Y860" s="82"/>
      <c r="Z860" s="82"/>
      <c r="AA860" s="82"/>
      <c r="AB860" s="82"/>
      <c r="AC860" s="82"/>
    </row>
    <row r="861" spans="1:29" ht="12.75" customHeight="1" x14ac:dyDescent="0.3">
      <c r="A861" s="82"/>
      <c r="B861" s="82"/>
      <c r="C861" s="94"/>
      <c r="D861" s="94"/>
      <c r="E861" s="82"/>
      <c r="F861" s="82"/>
      <c r="G861" s="82"/>
      <c r="H861" s="97"/>
      <c r="I861" s="97"/>
      <c r="J861" s="82"/>
      <c r="K861" s="82"/>
      <c r="L861" s="82"/>
      <c r="M861" s="82"/>
      <c r="N861" s="82"/>
      <c r="O861" s="82"/>
      <c r="P861" s="82"/>
      <c r="Q861" s="82"/>
      <c r="R861" s="82"/>
      <c r="S861" s="82"/>
      <c r="T861" s="82"/>
      <c r="U861" s="82"/>
      <c r="V861" s="82"/>
      <c r="W861" s="82"/>
      <c r="X861" s="82"/>
      <c r="Y861" s="82"/>
      <c r="Z861" s="82"/>
      <c r="AA861" s="82"/>
      <c r="AB861" s="82"/>
      <c r="AC861" s="82"/>
    </row>
    <row r="862" spans="1:29" ht="12.75" customHeight="1" x14ac:dyDescent="0.3">
      <c r="A862" s="82"/>
      <c r="B862" s="82"/>
      <c r="C862" s="94"/>
      <c r="D862" s="94"/>
      <c r="E862" s="82"/>
      <c r="F862" s="82"/>
      <c r="G862" s="82"/>
      <c r="H862" s="97"/>
      <c r="I862" s="97"/>
      <c r="J862" s="82"/>
      <c r="K862" s="82"/>
      <c r="L862" s="82"/>
      <c r="M862" s="82"/>
      <c r="N862" s="82"/>
      <c r="O862" s="82"/>
      <c r="P862" s="82"/>
      <c r="Q862" s="82"/>
      <c r="R862" s="82"/>
      <c r="S862" s="82"/>
      <c r="T862" s="82"/>
      <c r="U862" s="82"/>
      <c r="V862" s="82"/>
      <c r="W862" s="82"/>
      <c r="X862" s="82"/>
      <c r="Y862" s="82"/>
      <c r="Z862" s="82"/>
      <c r="AA862" s="82"/>
      <c r="AB862" s="82"/>
      <c r="AC862" s="82"/>
    </row>
    <row r="863" spans="1:29" ht="12.75" customHeight="1" x14ac:dyDescent="0.3">
      <c r="A863" s="82"/>
      <c r="B863" s="82"/>
      <c r="C863" s="94"/>
      <c r="D863" s="94"/>
      <c r="E863" s="82"/>
      <c r="F863" s="82"/>
      <c r="G863" s="82"/>
      <c r="H863" s="97"/>
      <c r="I863" s="97"/>
      <c r="J863" s="82"/>
      <c r="K863" s="82"/>
      <c r="L863" s="82"/>
      <c r="M863" s="82"/>
      <c r="N863" s="82"/>
      <c r="O863" s="82"/>
      <c r="P863" s="82"/>
      <c r="Q863" s="82"/>
      <c r="R863" s="82"/>
      <c r="S863" s="82"/>
      <c r="T863" s="82"/>
      <c r="U863" s="82"/>
      <c r="V863" s="82"/>
      <c r="W863" s="82"/>
      <c r="X863" s="82"/>
      <c r="Y863" s="82"/>
      <c r="Z863" s="82"/>
      <c r="AA863" s="82"/>
      <c r="AB863" s="82"/>
      <c r="AC863" s="82"/>
    </row>
    <row r="864" spans="1:29" ht="12.75" customHeight="1" x14ac:dyDescent="0.3">
      <c r="A864" s="82"/>
      <c r="B864" s="82"/>
      <c r="C864" s="94"/>
      <c r="D864" s="94"/>
      <c r="E864" s="82"/>
      <c r="F864" s="82"/>
      <c r="G864" s="82"/>
      <c r="H864" s="97"/>
      <c r="I864" s="97"/>
      <c r="J864" s="82"/>
      <c r="K864" s="82"/>
      <c r="L864" s="82"/>
      <c r="M864" s="82"/>
      <c r="N864" s="82"/>
      <c r="O864" s="82"/>
      <c r="P864" s="82"/>
      <c r="Q864" s="82"/>
      <c r="R864" s="82"/>
      <c r="S864" s="82"/>
      <c r="T864" s="82"/>
      <c r="U864" s="82"/>
      <c r="V864" s="82"/>
      <c r="W864" s="82"/>
      <c r="X864" s="82"/>
      <c r="Y864" s="82"/>
      <c r="Z864" s="82"/>
      <c r="AA864" s="82"/>
      <c r="AB864" s="82"/>
      <c r="AC864" s="82"/>
    </row>
    <row r="865" spans="1:29" ht="12.75" customHeight="1" x14ac:dyDescent="0.3">
      <c r="A865" s="82"/>
      <c r="B865" s="82"/>
      <c r="C865" s="94"/>
      <c r="D865" s="94"/>
      <c r="E865" s="82"/>
      <c r="F865" s="82"/>
      <c r="G865" s="82"/>
      <c r="H865" s="97"/>
      <c r="I865" s="97"/>
      <c r="J865" s="82"/>
      <c r="K865" s="82"/>
      <c r="L865" s="82"/>
      <c r="M865" s="82"/>
      <c r="N865" s="82"/>
      <c r="O865" s="82"/>
      <c r="P865" s="82"/>
      <c r="Q865" s="82"/>
      <c r="R865" s="82"/>
      <c r="S865" s="82"/>
      <c r="T865" s="82"/>
      <c r="U865" s="82"/>
      <c r="V865" s="82"/>
      <c r="W865" s="82"/>
      <c r="X865" s="82"/>
      <c r="Y865" s="82"/>
      <c r="Z865" s="82"/>
      <c r="AA865" s="82"/>
      <c r="AB865" s="82"/>
      <c r="AC865" s="82"/>
    </row>
    <row r="866" spans="1:29" ht="12.75" customHeight="1" x14ac:dyDescent="0.3">
      <c r="A866" s="82"/>
      <c r="B866" s="82"/>
      <c r="C866" s="94"/>
      <c r="D866" s="94"/>
      <c r="E866" s="82"/>
      <c r="F866" s="82"/>
      <c r="G866" s="82"/>
      <c r="H866" s="97"/>
      <c r="I866" s="97"/>
      <c r="J866" s="82"/>
      <c r="K866" s="82"/>
      <c r="L866" s="82"/>
      <c r="M866" s="82"/>
      <c r="N866" s="82"/>
      <c r="O866" s="82"/>
      <c r="P866" s="82"/>
      <c r="Q866" s="82"/>
      <c r="R866" s="82"/>
      <c r="S866" s="82"/>
      <c r="T866" s="82"/>
      <c r="U866" s="82"/>
      <c r="V866" s="82"/>
      <c r="W866" s="82"/>
      <c r="X866" s="82"/>
      <c r="Y866" s="82"/>
      <c r="Z866" s="82"/>
      <c r="AA866" s="82"/>
      <c r="AB866" s="82"/>
      <c r="AC866" s="82"/>
    </row>
    <row r="867" spans="1:29" ht="12.75" customHeight="1" x14ac:dyDescent="0.3">
      <c r="A867" s="82"/>
      <c r="B867" s="82"/>
      <c r="C867" s="94"/>
      <c r="D867" s="94"/>
      <c r="E867" s="82"/>
      <c r="F867" s="82"/>
      <c r="G867" s="82"/>
      <c r="H867" s="97"/>
      <c r="I867" s="97"/>
      <c r="J867" s="82"/>
      <c r="K867" s="82"/>
      <c r="L867" s="82"/>
      <c r="M867" s="82"/>
      <c r="N867" s="82"/>
      <c r="O867" s="82"/>
      <c r="P867" s="82"/>
      <c r="Q867" s="82"/>
      <c r="R867" s="82"/>
      <c r="S867" s="82"/>
      <c r="T867" s="82"/>
      <c r="U867" s="82"/>
      <c r="V867" s="82"/>
      <c r="W867" s="82"/>
      <c r="X867" s="82"/>
      <c r="Y867" s="82"/>
      <c r="Z867" s="82"/>
      <c r="AA867" s="82"/>
      <c r="AB867" s="82"/>
      <c r="AC867" s="82"/>
    </row>
    <row r="868" spans="1:29" ht="12.75" customHeight="1" x14ac:dyDescent="0.3">
      <c r="A868" s="82"/>
      <c r="B868" s="82"/>
      <c r="C868" s="94"/>
      <c r="D868" s="94"/>
      <c r="E868" s="82"/>
      <c r="F868" s="82"/>
      <c r="G868" s="82"/>
      <c r="H868" s="97"/>
      <c r="I868" s="97"/>
      <c r="J868" s="82"/>
      <c r="K868" s="82"/>
      <c r="L868" s="82"/>
      <c r="M868" s="82"/>
      <c r="N868" s="82"/>
      <c r="O868" s="82"/>
      <c r="P868" s="82"/>
      <c r="Q868" s="82"/>
      <c r="R868" s="82"/>
      <c r="S868" s="82"/>
      <c r="T868" s="82"/>
      <c r="U868" s="82"/>
      <c r="V868" s="82"/>
      <c r="W868" s="82"/>
      <c r="X868" s="82"/>
      <c r="Y868" s="82"/>
      <c r="Z868" s="82"/>
      <c r="AA868" s="82"/>
      <c r="AB868" s="82"/>
      <c r="AC868" s="82"/>
    </row>
    <row r="869" spans="1:29" ht="12.75" customHeight="1" x14ac:dyDescent="0.3">
      <c r="A869" s="82"/>
      <c r="B869" s="82"/>
      <c r="C869" s="94"/>
      <c r="D869" s="94"/>
      <c r="E869" s="82"/>
      <c r="F869" s="82"/>
      <c r="G869" s="82"/>
      <c r="H869" s="97"/>
      <c r="I869" s="97"/>
      <c r="J869" s="82"/>
      <c r="K869" s="82"/>
      <c r="L869" s="82"/>
      <c r="M869" s="82"/>
      <c r="N869" s="82"/>
      <c r="O869" s="82"/>
      <c r="P869" s="82"/>
      <c r="Q869" s="82"/>
      <c r="R869" s="82"/>
      <c r="S869" s="82"/>
      <c r="T869" s="82"/>
      <c r="U869" s="82"/>
      <c r="V869" s="82"/>
      <c r="W869" s="82"/>
      <c r="X869" s="82"/>
      <c r="Y869" s="82"/>
      <c r="Z869" s="82"/>
      <c r="AA869" s="82"/>
      <c r="AB869" s="82"/>
      <c r="AC869" s="82"/>
    </row>
    <row r="870" spans="1:29" ht="12.75" customHeight="1" x14ac:dyDescent="0.3">
      <c r="A870" s="82"/>
      <c r="B870" s="82"/>
      <c r="C870" s="94"/>
      <c r="D870" s="94"/>
      <c r="E870" s="82"/>
      <c r="F870" s="82"/>
      <c r="G870" s="82"/>
      <c r="H870" s="97"/>
      <c r="I870" s="97"/>
      <c r="J870" s="82"/>
      <c r="K870" s="82"/>
      <c r="L870" s="82"/>
      <c r="M870" s="82"/>
      <c r="N870" s="82"/>
      <c r="O870" s="82"/>
      <c r="P870" s="82"/>
      <c r="Q870" s="82"/>
      <c r="R870" s="82"/>
      <c r="S870" s="82"/>
      <c r="T870" s="82"/>
      <c r="U870" s="82"/>
      <c r="V870" s="82"/>
      <c r="W870" s="82"/>
      <c r="X870" s="82"/>
      <c r="Y870" s="82"/>
      <c r="Z870" s="82"/>
      <c r="AA870" s="82"/>
      <c r="AB870" s="82"/>
      <c r="AC870" s="82"/>
    </row>
    <row r="871" spans="1:29" ht="12.75" customHeight="1" x14ac:dyDescent="0.3">
      <c r="A871" s="82"/>
      <c r="B871" s="82"/>
      <c r="C871" s="94"/>
      <c r="D871" s="94"/>
      <c r="E871" s="82"/>
      <c r="F871" s="82"/>
      <c r="G871" s="82"/>
      <c r="H871" s="97"/>
      <c r="I871" s="97"/>
      <c r="J871" s="82"/>
      <c r="K871" s="82"/>
      <c r="L871" s="82"/>
      <c r="M871" s="82"/>
      <c r="N871" s="82"/>
      <c r="O871" s="82"/>
      <c r="P871" s="82"/>
      <c r="Q871" s="82"/>
      <c r="R871" s="82"/>
      <c r="S871" s="82"/>
      <c r="T871" s="82"/>
      <c r="U871" s="82"/>
      <c r="V871" s="82"/>
      <c r="W871" s="82"/>
      <c r="X871" s="82"/>
      <c r="Y871" s="82"/>
      <c r="Z871" s="82"/>
      <c r="AA871" s="82"/>
      <c r="AB871" s="82"/>
      <c r="AC871" s="82"/>
    </row>
    <row r="872" spans="1:29" ht="12.75" customHeight="1" x14ac:dyDescent="0.3">
      <c r="A872" s="82"/>
      <c r="B872" s="82"/>
      <c r="C872" s="94"/>
      <c r="D872" s="94"/>
      <c r="E872" s="82"/>
      <c r="F872" s="82"/>
      <c r="G872" s="82"/>
      <c r="H872" s="97"/>
      <c r="I872" s="97"/>
      <c r="J872" s="82"/>
      <c r="K872" s="82"/>
      <c r="L872" s="82"/>
      <c r="M872" s="82"/>
      <c r="N872" s="82"/>
      <c r="O872" s="82"/>
      <c r="P872" s="82"/>
      <c r="Q872" s="82"/>
      <c r="R872" s="82"/>
      <c r="S872" s="82"/>
      <c r="T872" s="82"/>
      <c r="U872" s="82"/>
      <c r="V872" s="82"/>
      <c r="W872" s="82"/>
      <c r="X872" s="82"/>
      <c r="Y872" s="82"/>
      <c r="Z872" s="82"/>
      <c r="AA872" s="82"/>
      <c r="AB872" s="82"/>
      <c r="AC872" s="82"/>
    </row>
    <row r="873" spans="1:29" ht="12.75" customHeight="1" x14ac:dyDescent="0.3">
      <c r="A873" s="82"/>
      <c r="B873" s="82"/>
      <c r="C873" s="94"/>
      <c r="D873" s="94"/>
      <c r="E873" s="82"/>
      <c r="F873" s="82"/>
      <c r="G873" s="82"/>
      <c r="H873" s="97"/>
      <c r="I873" s="97"/>
      <c r="J873" s="82"/>
      <c r="K873" s="82"/>
      <c r="L873" s="82"/>
      <c r="M873" s="82"/>
      <c r="N873" s="82"/>
      <c r="O873" s="82"/>
      <c r="P873" s="82"/>
      <c r="Q873" s="82"/>
      <c r="R873" s="82"/>
      <c r="S873" s="82"/>
      <c r="T873" s="82"/>
      <c r="U873" s="82"/>
      <c r="V873" s="82"/>
      <c r="W873" s="82"/>
      <c r="X873" s="82"/>
      <c r="Y873" s="82"/>
      <c r="Z873" s="82"/>
      <c r="AA873" s="82"/>
      <c r="AB873" s="82"/>
      <c r="AC873" s="82"/>
    </row>
    <row r="874" spans="1:29" ht="12.75" customHeight="1" x14ac:dyDescent="0.3">
      <c r="A874" s="82"/>
      <c r="B874" s="82"/>
      <c r="C874" s="94"/>
      <c r="D874" s="94"/>
      <c r="E874" s="82"/>
      <c r="F874" s="82"/>
      <c r="G874" s="82"/>
      <c r="H874" s="97"/>
      <c r="I874" s="97"/>
      <c r="J874" s="82"/>
      <c r="K874" s="82"/>
      <c r="L874" s="82"/>
      <c r="M874" s="82"/>
      <c r="N874" s="82"/>
      <c r="O874" s="82"/>
      <c r="P874" s="82"/>
      <c r="Q874" s="82"/>
      <c r="R874" s="82"/>
      <c r="S874" s="82"/>
      <c r="T874" s="82"/>
      <c r="U874" s="82"/>
      <c r="V874" s="82"/>
      <c r="W874" s="82"/>
      <c r="X874" s="82"/>
      <c r="Y874" s="82"/>
      <c r="Z874" s="82"/>
      <c r="AA874" s="82"/>
      <c r="AB874" s="82"/>
      <c r="AC874" s="82"/>
    </row>
    <row r="875" spans="1:29" ht="12.75" customHeight="1" x14ac:dyDescent="0.3">
      <c r="A875" s="82"/>
      <c r="B875" s="82"/>
      <c r="C875" s="94"/>
      <c r="D875" s="94"/>
      <c r="E875" s="82"/>
      <c r="F875" s="82"/>
      <c r="G875" s="82"/>
      <c r="H875" s="97"/>
      <c r="I875" s="97"/>
      <c r="J875" s="82"/>
      <c r="K875" s="82"/>
      <c r="L875" s="82"/>
      <c r="M875" s="82"/>
      <c r="N875" s="82"/>
      <c r="O875" s="82"/>
      <c r="P875" s="82"/>
      <c r="Q875" s="82"/>
      <c r="R875" s="82"/>
      <c r="S875" s="82"/>
      <c r="T875" s="82"/>
      <c r="U875" s="82"/>
      <c r="V875" s="82"/>
      <c r="W875" s="82"/>
      <c r="X875" s="82"/>
      <c r="Y875" s="82"/>
      <c r="Z875" s="82"/>
      <c r="AA875" s="82"/>
      <c r="AB875" s="82"/>
      <c r="AC875" s="82"/>
    </row>
    <row r="876" spans="1:29" ht="12.75" customHeight="1" x14ac:dyDescent="0.3">
      <c r="A876" s="82"/>
      <c r="B876" s="82"/>
      <c r="C876" s="94"/>
      <c r="D876" s="94"/>
      <c r="E876" s="82"/>
      <c r="F876" s="82"/>
      <c r="G876" s="82"/>
      <c r="H876" s="97"/>
      <c r="I876" s="97"/>
      <c r="J876" s="82"/>
      <c r="K876" s="82"/>
      <c r="L876" s="82"/>
      <c r="M876" s="82"/>
      <c r="N876" s="82"/>
      <c r="O876" s="82"/>
      <c r="P876" s="82"/>
      <c r="Q876" s="82"/>
      <c r="R876" s="82"/>
      <c r="S876" s="82"/>
      <c r="T876" s="82"/>
      <c r="U876" s="82"/>
      <c r="V876" s="82"/>
      <c r="W876" s="82"/>
      <c r="X876" s="82"/>
      <c r="Y876" s="82"/>
      <c r="Z876" s="82"/>
      <c r="AA876" s="82"/>
      <c r="AB876" s="82"/>
      <c r="AC876" s="82"/>
    </row>
    <row r="877" spans="1:29" ht="12.75" customHeight="1" x14ac:dyDescent="0.3">
      <c r="A877" s="82"/>
      <c r="B877" s="82"/>
      <c r="C877" s="94"/>
      <c r="D877" s="94"/>
      <c r="E877" s="82"/>
      <c r="F877" s="82"/>
      <c r="G877" s="82"/>
      <c r="H877" s="97"/>
      <c r="I877" s="97"/>
      <c r="J877" s="82"/>
      <c r="K877" s="82"/>
      <c r="L877" s="82"/>
      <c r="M877" s="82"/>
      <c r="N877" s="82"/>
      <c r="O877" s="82"/>
      <c r="P877" s="82"/>
      <c r="Q877" s="82"/>
      <c r="R877" s="82"/>
      <c r="S877" s="82"/>
      <c r="T877" s="82"/>
      <c r="U877" s="82"/>
      <c r="V877" s="82"/>
      <c r="W877" s="82"/>
      <c r="X877" s="82"/>
      <c r="Y877" s="82"/>
      <c r="Z877" s="82"/>
      <c r="AA877" s="82"/>
      <c r="AB877" s="82"/>
      <c r="AC877" s="82"/>
    </row>
    <row r="878" spans="1:29" ht="12.75" customHeight="1" x14ac:dyDescent="0.3">
      <c r="A878" s="82"/>
      <c r="B878" s="82"/>
      <c r="C878" s="94"/>
      <c r="D878" s="94"/>
      <c r="E878" s="82"/>
      <c r="F878" s="82"/>
      <c r="G878" s="82"/>
      <c r="H878" s="97"/>
      <c r="I878" s="97"/>
      <c r="J878" s="82"/>
      <c r="K878" s="82"/>
      <c r="L878" s="82"/>
      <c r="M878" s="82"/>
      <c r="N878" s="82"/>
      <c r="O878" s="82"/>
      <c r="P878" s="82"/>
      <c r="Q878" s="82"/>
      <c r="R878" s="82"/>
      <c r="S878" s="82"/>
      <c r="T878" s="82"/>
      <c r="U878" s="82"/>
      <c r="V878" s="82"/>
      <c r="W878" s="82"/>
      <c r="X878" s="82"/>
      <c r="Y878" s="82"/>
      <c r="Z878" s="82"/>
      <c r="AA878" s="82"/>
      <c r="AB878" s="82"/>
      <c r="AC878" s="82"/>
    </row>
    <row r="879" spans="1:29" ht="12.75" customHeight="1" x14ac:dyDescent="0.3">
      <c r="A879" s="82"/>
      <c r="B879" s="82"/>
      <c r="C879" s="94"/>
      <c r="D879" s="94"/>
      <c r="E879" s="82"/>
      <c r="F879" s="82"/>
      <c r="G879" s="82"/>
      <c r="H879" s="97"/>
      <c r="I879" s="97"/>
      <c r="J879" s="82"/>
      <c r="K879" s="82"/>
      <c r="L879" s="82"/>
      <c r="M879" s="82"/>
      <c r="N879" s="82"/>
      <c r="O879" s="82"/>
      <c r="P879" s="82"/>
      <c r="Q879" s="82"/>
      <c r="R879" s="82"/>
      <c r="S879" s="82"/>
      <c r="T879" s="82"/>
      <c r="U879" s="82"/>
      <c r="V879" s="82"/>
      <c r="W879" s="82"/>
      <c r="X879" s="82"/>
      <c r="Y879" s="82"/>
      <c r="Z879" s="82"/>
      <c r="AA879" s="82"/>
      <c r="AB879" s="82"/>
      <c r="AC879" s="82"/>
    </row>
    <row r="880" spans="1:29" ht="12.75" customHeight="1" x14ac:dyDescent="0.3">
      <c r="A880" s="82"/>
      <c r="B880" s="82"/>
      <c r="C880" s="94"/>
      <c r="D880" s="94"/>
      <c r="E880" s="82"/>
      <c r="F880" s="82"/>
      <c r="G880" s="82"/>
      <c r="H880" s="97"/>
      <c r="I880" s="97"/>
      <c r="J880" s="82"/>
      <c r="K880" s="82"/>
      <c r="L880" s="82"/>
      <c r="M880" s="82"/>
      <c r="N880" s="82"/>
      <c r="O880" s="82"/>
      <c r="P880" s="82"/>
      <c r="Q880" s="82"/>
      <c r="R880" s="82"/>
      <c r="S880" s="82"/>
      <c r="T880" s="82"/>
      <c r="U880" s="82"/>
      <c r="V880" s="82"/>
      <c r="W880" s="82"/>
      <c r="X880" s="82"/>
      <c r="Y880" s="82"/>
      <c r="Z880" s="82"/>
      <c r="AA880" s="82"/>
      <c r="AB880" s="82"/>
      <c r="AC880" s="82"/>
    </row>
    <row r="881" spans="1:29" ht="12.75" customHeight="1" x14ac:dyDescent="0.3">
      <c r="A881" s="82"/>
      <c r="B881" s="82"/>
      <c r="C881" s="94"/>
      <c r="D881" s="94"/>
      <c r="E881" s="82"/>
      <c r="F881" s="82"/>
      <c r="G881" s="82"/>
      <c r="H881" s="97"/>
      <c r="I881" s="97"/>
      <c r="J881" s="82"/>
      <c r="K881" s="82"/>
      <c r="L881" s="82"/>
      <c r="M881" s="82"/>
      <c r="N881" s="82"/>
      <c r="O881" s="82"/>
      <c r="P881" s="82"/>
      <c r="Q881" s="82"/>
      <c r="R881" s="82"/>
      <c r="S881" s="82"/>
      <c r="T881" s="82"/>
      <c r="U881" s="82"/>
      <c r="V881" s="82"/>
      <c r="W881" s="82"/>
      <c r="X881" s="82"/>
      <c r="Y881" s="82"/>
      <c r="Z881" s="82"/>
      <c r="AA881" s="82"/>
      <c r="AB881" s="82"/>
      <c r="AC881" s="82"/>
    </row>
    <row r="882" spans="1:29" ht="12.75" customHeight="1" x14ac:dyDescent="0.3">
      <c r="A882" s="82"/>
      <c r="B882" s="82"/>
      <c r="C882" s="94"/>
      <c r="D882" s="94"/>
      <c r="E882" s="82"/>
      <c r="F882" s="82"/>
      <c r="G882" s="82"/>
      <c r="H882" s="97"/>
      <c r="I882" s="97"/>
      <c r="J882" s="82"/>
      <c r="K882" s="82"/>
      <c r="L882" s="82"/>
      <c r="M882" s="82"/>
      <c r="N882" s="82"/>
      <c r="O882" s="82"/>
      <c r="P882" s="82"/>
      <c r="Q882" s="82"/>
      <c r="R882" s="82"/>
      <c r="S882" s="82"/>
      <c r="T882" s="82"/>
      <c r="U882" s="82"/>
      <c r="V882" s="82"/>
      <c r="W882" s="82"/>
      <c r="X882" s="82"/>
      <c r="Y882" s="82"/>
      <c r="Z882" s="82"/>
      <c r="AA882" s="82"/>
      <c r="AB882" s="82"/>
      <c r="AC882" s="82"/>
    </row>
    <row r="883" spans="1:29" ht="12.75" customHeight="1" x14ac:dyDescent="0.3">
      <c r="A883" s="82"/>
      <c r="B883" s="82"/>
      <c r="C883" s="94"/>
      <c r="D883" s="94"/>
      <c r="E883" s="82"/>
      <c r="F883" s="82"/>
      <c r="G883" s="82"/>
      <c r="H883" s="97"/>
      <c r="I883" s="97"/>
      <c r="J883" s="82"/>
      <c r="K883" s="82"/>
      <c r="L883" s="82"/>
      <c r="M883" s="82"/>
      <c r="N883" s="82"/>
      <c r="O883" s="82"/>
      <c r="P883" s="82"/>
      <c r="Q883" s="82"/>
      <c r="R883" s="82"/>
      <c r="S883" s="82"/>
      <c r="T883" s="82"/>
      <c r="U883" s="82"/>
      <c r="V883" s="82"/>
      <c r="W883" s="82"/>
      <c r="X883" s="82"/>
      <c r="Y883" s="82"/>
      <c r="Z883" s="82"/>
      <c r="AA883" s="82"/>
      <c r="AB883" s="82"/>
      <c r="AC883" s="82"/>
    </row>
    <row r="884" spans="1:29" ht="12.75" customHeight="1" x14ac:dyDescent="0.3">
      <c r="A884" s="82"/>
      <c r="B884" s="82"/>
      <c r="C884" s="94"/>
      <c r="D884" s="94"/>
      <c r="E884" s="82"/>
      <c r="F884" s="82"/>
      <c r="G884" s="82"/>
      <c r="H884" s="97"/>
      <c r="I884" s="97"/>
      <c r="J884" s="82"/>
      <c r="K884" s="82"/>
      <c r="L884" s="82"/>
      <c r="M884" s="82"/>
      <c r="N884" s="82"/>
      <c r="O884" s="82"/>
      <c r="P884" s="82"/>
      <c r="Q884" s="82"/>
      <c r="R884" s="82"/>
      <c r="S884" s="82"/>
      <c r="T884" s="82"/>
      <c r="U884" s="82"/>
      <c r="V884" s="82"/>
      <c r="W884" s="82"/>
      <c r="X884" s="82"/>
      <c r="Y884" s="82"/>
      <c r="Z884" s="82"/>
      <c r="AA884" s="82"/>
      <c r="AB884" s="82"/>
      <c r="AC884" s="82"/>
    </row>
    <row r="885" spans="1:29" ht="12.75" customHeight="1" x14ac:dyDescent="0.3">
      <c r="A885" s="82"/>
      <c r="B885" s="82"/>
      <c r="C885" s="94"/>
      <c r="D885" s="94"/>
      <c r="E885" s="82"/>
      <c r="F885" s="82"/>
      <c r="G885" s="82"/>
      <c r="H885" s="97"/>
      <c r="I885" s="97"/>
      <c r="J885" s="82"/>
      <c r="K885" s="82"/>
      <c r="L885" s="82"/>
      <c r="M885" s="82"/>
      <c r="N885" s="82"/>
      <c r="O885" s="82"/>
      <c r="P885" s="82"/>
      <c r="Q885" s="82"/>
      <c r="R885" s="82"/>
      <c r="S885" s="82"/>
      <c r="T885" s="82"/>
      <c r="U885" s="82"/>
      <c r="V885" s="82"/>
      <c r="W885" s="82"/>
      <c r="X885" s="82"/>
      <c r="Y885" s="82"/>
      <c r="Z885" s="82"/>
      <c r="AA885" s="82"/>
      <c r="AB885" s="82"/>
      <c r="AC885" s="82"/>
    </row>
    <row r="886" spans="1:29" ht="12.75" customHeight="1" x14ac:dyDescent="0.3">
      <c r="A886" s="82"/>
      <c r="B886" s="82"/>
      <c r="C886" s="94"/>
      <c r="D886" s="94"/>
      <c r="E886" s="82"/>
      <c r="F886" s="82"/>
      <c r="G886" s="82"/>
      <c r="H886" s="97"/>
      <c r="I886" s="97"/>
      <c r="J886" s="82"/>
      <c r="K886" s="82"/>
      <c r="L886" s="82"/>
      <c r="M886" s="82"/>
      <c r="N886" s="82"/>
      <c r="O886" s="82"/>
      <c r="P886" s="82"/>
      <c r="Q886" s="82"/>
      <c r="R886" s="82"/>
      <c r="S886" s="82"/>
      <c r="T886" s="82"/>
      <c r="U886" s="82"/>
      <c r="V886" s="82"/>
      <c r="W886" s="82"/>
      <c r="X886" s="82"/>
      <c r="Y886" s="82"/>
      <c r="Z886" s="82"/>
      <c r="AA886" s="82"/>
      <c r="AB886" s="82"/>
      <c r="AC886" s="82"/>
    </row>
    <row r="887" spans="1:29" ht="12.75" customHeight="1" x14ac:dyDescent="0.3">
      <c r="A887" s="82"/>
      <c r="B887" s="82"/>
      <c r="C887" s="94"/>
      <c r="D887" s="94"/>
      <c r="E887" s="82"/>
      <c r="F887" s="82"/>
      <c r="G887" s="82"/>
      <c r="H887" s="97"/>
      <c r="I887" s="97"/>
      <c r="J887" s="82"/>
      <c r="K887" s="82"/>
      <c r="L887" s="82"/>
      <c r="M887" s="82"/>
      <c r="N887" s="82"/>
      <c r="O887" s="82"/>
      <c r="P887" s="82"/>
      <c r="Q887" s="82"/>
      <c r="R887" s="82"/>
      <c r="S887" s="82"/>
      <c r="T887" s="82"/>
      <c r="U887" s="82"/>
      <c r="V887" s="82"/>
      <c r="W887" s="82"/>
      <c r="X887" s="82"/>
      <c r="Y887" s="82"/>
      <c r="Z887" s="82"/>
      <c r="AA887" s="82"/>
      <c r="AB887" s="82"/>
      <c r="AC887" s="82"/>
    </row>
    <row r="888" spans="1:29" ht="12.75" customHeight="1" x14ac:dyDescent="0.3">
      <c r="A888" s="82"/>
      <c r="B888" s="82"/>
      <c r="C888" s="94"/>
      <c r="D888" s="94"/>
      <c r="E888" s="82"/>
      <c r="F888" s="82"/>
      <c r="G888" s="82"/>
      <c r="H888" s="97"/>
      <c r="I888" s="97"/>
      <c r="J888" s="82"/>
      <c r="K888" s="82"/>
      <c r="L888" s="82"/>
      <c r="M888" s="82"/>
      <c r="N888" s="82"/>
      <c r="O888" s="82"/>
      <c r="P888" s="82"/>
      <c r="Q888" s="82"/>
      <c r="R888" s="82"/>
      <c r="S888" s="82"/>
      <c r="T888" s="82"/>
      <c r="U888" s="82"/>
      <c r="V888" s="82"/>
      <c r="W888" s="82"/>
      <c r="X888" s="82"/>
      <c r="Y888" s="82"/>
      <c r="Z888" s="82"/>
      <c r="AA888" s="82"/>
      <c r="AB888" s="82"/>
      <c r="AC888" s="82"/>
    </row>
    <row r="889" spans="1:29" ht="12.75" customHeight="1" x14ac:dyDescent="0.3">
      <c r="A889" s="82"/>
      <c r="B889" s="82"/>
      <c r="C889" s="94"/>
      <c r="D889" s="94"/>
      <c r="E889" s="82"/>
      <c r="F889" s="82"/>
      <c r="G889" s="82"/>
      <c r="H889" s="97"/>
      <c r="I889" s="97"/>
      <c r="J889" s="82"/>
      <c r="K889" s="82"/>
      <c r="L889" s="82"/>
      <c r="M889" s="82"/>
      <c r="N889" s="82"/>
      <c r="O889" s="82"/>
      <c r="P889" s="82"/>
      <c r="Q889" s="82"/>
      <c r="R889" s="82"/>
      <c r="S889" s="82"/>
      <c r="T889" s="82"/>
      <c r="U889" s="82"/>
      <c r="V889" s="82"/>
      <c r="W889" s="82"/>
      <c r="X889" s="82"/>
      <c r="Y889" s="82"/>
      <c r="Z889" s="82"/>
      <c r="AA889" s="82"/>
      <c r="AB889" s="82"/>
      <c r="AC889" s="82"/>
    </row>
    <row r="890" spans="1:29" ht="12.75" customHeight="1" x14ac:dyDescent="0.3">
      <c r="A890" s="82"/>
      <c r="B890" s="82"/>
      <c r="C890" s="94"/>
      <c r="D890" s="94"/>
      <c r="E890" s="82"/>
      <c r="F890" s="82"/>
      <c r="G890" s="82"/>
      <c r="H890" s="97"/>
      <c r="I890" s="97"/>
      <c r="J890" s="82"/>
      <c r="K890" s="82"/>
      <c r="L890" s="82"/>
      <c r="M890" s="82"/>
      <c r="N890" s="82"/>
      <c r="O890" s="82"/>
      <c r="P890" s="82"/>
      <c r="Q890" s="82"/>
      <c r="R890" s="82"/>
      <c r="S890" s="82"/>
      <c r="T890" s="82"/>
      <c r="U890" s="82"/>
      <c r="V890" s="82"/>
      <c r="W890" s="82"/>
      <c r="X890" s="82"/>
      <c r="Y890" s="82"/>
      <c r="Z890" s="82"/>
      <c r="AA890" s="82"/>
      <c r="AB890" s="82"/>
      <c r="AC890" s="82"/>
    </row>
    <row r="891" spans="1:29" ht="12.75" customHeight="1" x14ac:dyDescent="0.3">
      <c r="A891" s="82"/>
      <c r="B891" s="82"/>
      <c r="C891" s="94"/>
      <c r="D891" s="94"/>
      <c r="E891" s="82"/>
      <c r="F891" s="82"/>
      <c r="G891" s="82"/>
      <c r="H891" s="97"/>
      <c r="I891" s="97"/>
      <c r="J891" s="82"/>
      <c r="K891" s="82"/>
      <c r="L891" s="82"/>
      <c r="M891" s="82"/>
      <c r="N891" s="82"/>
      <c r="O891" s="82"/>
      <c r="P891" s="82"/>
      <c r="Q891" s="82"/>
      <c r="R891" s="82"/>
      <c r="S891" s="82"/>
      <c r="T891" s="82"/>
      <c r="U891" s="82"/>
      <c r="V891" s="82"/>
      <c r="W891" s="82"/>
      <c r="X891" s="82"/>
      <c r="Y891" s="82"/>
      <c r="Z891" s="82"/>
      <c r="AA891" s="82"/>
      <c r="AB891" s="82"/>
      <c r="AC891" s="82"/>
    </row>
    <row r="892" spans="1:29" ht="12.75" customHeight="1" x14ac:dyDescent="0.3">
      <c r="A892" s="82"/>
      <c r="B892" s="82"/>
      <c r="C892" s="94"/>
      <c r="D892" s="94"/>
      <c r="E892" s="82"/>
      <c r="F892" s="82"/>
      <c r="G892" s="82"/>
      <c r="H892" s="97"/>
      <c r="I892" s="97"/>
      <c r="J892" s="82"/>
      <c r="K892" s="82"/>
      <c r="L892" s="82"/>
      <c r="M892" s="82"/>
      <c r="N892" s="82"/>
      <c r="O892" s="82"/>
      <c r="P892" s="82"/>
      <c r="Q892" s="82"/>
      <c r="R892" s="82"/>
      <c r="S892" s="82"/>
      <c r="T892" s="82"/>
      <c r="U892" s="82"/>
      <c r="V892" s="82"/>
      <c r="W892" s="82"/>
      <c r="X892" s="82"/>
      <c r="Y892" s="82"/>
      <c r="Z892" s="82"/>
      <c r="AA892" s="82"/>
      <c r="AB892" s="82"/>
      <c r="AC892" s="82"/>
    </row>
    <row r="893" spans="1:29" ht="12.75" customHeight="1" x14ac:dyDescent="0.3">
      <c r="A893" s="82"/>
      <c r="B893" s="82"/>
      <c r="C893" s="94"/>
      <c r="D893" s="94"/>
      <c r="E893" s="82"/>
      <c r="F893" s="82"/>
      <c r="G893" s="82"/>
      <c r="H893" s="97"/>
      <c r="I893" s="97"/>
      <c r="J893" s="82"/>
      <c r="K893" s="82"/>
      <c r="L893" s="82"/>
      <c r="M893" s="82"/>
      <c r="N893" s="82"/>
      <c r="O893" s="82"/>
      <c r="P893" s="82"/>
      <c r="Q893" s="82"/>
      <c r="R893" s="82"/>
      <c r="S893" s="82"/>
      <c r="T893" s="82"/>
      <c r="U893" s="82"/>
      <c r="V893" s="82"/>
      <c r="W893" s="82"/>
      <c r="X893" s="82"/>
      <c r="Y893" s="82"/>
      <c r="Z893" s="82"/>
      <c r="AA893" s="82"/>
      <c r="AB893" s="82"/>
      <c r="AC893" s="82"/>
    </row>
    <row r="894" spans="1:29" ht="12.75" customHeight="1" x14ac:dyDescent="0.3">
      <c r="A894" s="82"/>
      <c r="B894" s="82"/>
      <c r="C894" s="94"/>
      <c r="D894" s="94"/>
      <c r="E894" s="82"/>
      <c r="F894" s="82"/>
      <c r="G894" s="82"/>
      <c r="H894" s="97"/>
      <c r="I894" s="97"/>
      <c r="J894" s="82"/>
      <c r="K894" s="82"/>
      <c r="L894" s="82"/>
      <c r="M894" s="82"/>
      <c r="N894" s="82"/>
      <c r="O894" s="82"/>
      <c r="P894" s="82"/>
      <c r="Q894" s="82"/>
      <c r="R894" s="82"/>
      <c r="S894" s="82"/>
      <c r="T894" s="82"/>
      <c r="U894" s="82"/>
      <c r="V894" s="82"/>
      <c r="W894" s="82"/>
      <c r="X894" s="82"/>
      <c r="Y894" s="82"/>
      <c r="Z894" s="82"/>
      <c r="AA894" s="82"/>
      <c r="AB894" s="82"/>
      <c r="AC894" s="82"/>
    </row>
    <row r="895" spans="1:29" ht="12.75" customHeight="1" x14ac:dyDescent="0.3">
      <c r="A895" s="82"/>
      <c r="B895" s="82"/>
      <c r="C895" s="94"/>
      <c r="D895" s="94"/>
      <c r="E895" s="82"/>
      <c r="F895" s="82"/>
      <c r="G895" s="82"/>
      <c r="H895" s="97"/>
      <c r="I895" s="97"/>
      <c r="J895" s="82"/>
      <c r="K895" s="82"/>
      <c r="L895" s="82"/>
      <c r="M895" s="82"/>
      <c r="N895" s="82"/>
      <c r="O895" s="82"/>
      <c r="P895" s="82"/>
      <c r="Q895" s="82"/>
      <c r="R895" s="82"/>
      <c r="S895" s="82"/>
      <c r="T895" s="82"/>
      <c r="U895" s="82"/>
      <c r="V895" s="82"/>
      <c r="W895" s="82"/>
      <c r="X895" s="82"/>
      <c r="Y895" s="82"/>
      <c r="Z895" s="82"/>
      <c r="AA895" s="82"/>
      <c r="AB895" s="82"/>
      <c r="AC895" s="82"/>
    </row>
    <row r="896" spans="1:29" ht="12.75" customHeight="1" x14ac:dyDescent="0.3">
      <c r="A896" s="82"/>
      <c r="B896" s="82"/>
      <c r="C896" s="94"/>
      <c r="D896" s="94"/>
      <c r="E896" s="82"/>
      <c r="F896" s="82"/>
      <c r="G896" s="82"/>
      <c r="H896" s="97"/>
      <c r="I896" s="97"/>
      <c r="J896" s="82"/>
      <c r="K896" s="82"/>
      <c r="L896" s="82"/>
      <c r="M896" s="82"/>
      <c r="N896" s="82"/>
      <c r="O896" s="82"/>
      <c r="P896" s="82"/>
      <c r="Q896" s="82"/>
      <c r="R896" s="82"/>
      <c r="S896" s="82"/>
      <c r="T896" s="82"/>
      <c r="U896" s="82"/>
      <c r="V896" s="82"/>
      <c r="W896" s="82"/>
      <c r="X896" s="82"/>
      <c r="Y896" s="82"/>
      <c r="Z896" s="82"/>
      <c r="AA896" s="82"/>
      <c r="AB896" s="82"/>
      <c r="AC896" s="82"/>
    </row>
    <row r="897" spans="1:29" ht="12.75" customHeight="1" x14ac:dyDescent="0.3">
      <c r="A897" s="82"/>
      <c r="B897" s="82"/>
      <c r="C897" s="94"/>
      <c r="D897" s="94"/>
      <c r="E897" s="82"/>
      <c r="F897" s="82"/>
      <c r="G897" s="82"/>
      <c r="H897" s="97"/>
      <c r="I897" s="97"/>
      <c r="J897" s="82"/>
      <c r="K897" s="82"/>
      <c r="L897" s="82"/>
      <c r="M897" s="82"/>
      <c r="N897" s="82"/>
      <c r="O897" s="82"/>
      <c r="P897" s="82"/>
      <c r="Q897" s="82"/>
      <c r="R897" s="82"/>
      <c r="S897" s="82"/>
      <c r="T897" s="82"/>
      <c r="U897" s="82"/>
      <c r="V897" s="82"/>
      <c r="W897" s="82"/>
      <c r="X897" s="82"/>
      <c r="Y897" s="82"/>
      <c r="Z897" s="82"/>
      <c r="AA897" s="82"/>
      <c r="AB897" s="82"/>
      <c r="AC897" s="82"/>
    </row>
    <row r="898" spans="1:29" ht="12.75" customHeight="1" x14ac:dyDescent="0.3">
      <c r="A898" s="82"/>
      <c r="B898" s="82"/>
      <c r="C898" s="94"/>
      <c r="D898" s="94"/>
      <c r="E898" s="82"/>
      <c r="F898" s="82"/>
      <c r="G898" s="82"/>
      <c r="H898" s="97"/>
      <c r="I898" s="97"/>
      <c r="J898" s="82"/>
      <c r="K898" s="82"/>
      <c r="L898" s="82"/>
      <c r="M898" s="82"/>
      <c r="N898" s="82"/>
      <c r="O898" s="82"/>
      <c r="P898" s="82"/>
      <c r="Q898" s="82"/>
      <c r="R898" s="82"/>
      <c r="S898" s="82"/>
      <c r="T898" s="82"/>
      <c r="U898" s="82"/>
      <c r="V898" s="82"/>
      <c r="W898" s="82"/>
      <c r="X898" s="82"/>
      <c r="Y898" s="82"/>
      <c r="Z898" s="82"/>
      <c r="AA898" s="82"/>
      <c r="AB898" s="82"/>
      <c r="AC898" s="82"/>
    </row>
    <row r="899" spans="1:29" ht="12.75" customHeight="1" x14ac:dyDescent="0.3">
      <c r="A899" s="82"/>
      <c r="B899" s="82"/>
      <c r="C899" s="94"/>
      <c r="D899" s="94"/>
      <c r="E899" s="82"/>
      <c r="F899" s="82"/>
      <c r="G899" s="82"/>
      <c r="H899" s="97"/>
      <c r="I899" s="97"/>
      <c r="J899" s="82"/>
      <c r="K899" s="82"/>
      <c r="L899" s="82"/>
      <c r="M899" s="82"/>
      <c r="N899" s="82"/>
      <c r="O899" s="82"/>
      <c r="P899" s="82"/>
      <c r="Q899" s="82"/>
      <c r="R899" s="82"/>
      <c r="S899" s="82"/>
      <c r="T899" s="82"/>
      <c r="U899" s="82"/>
      <c r="V899" s="82"/>
      <c r="W899" s="82"/>
      <c r="X899" s="82"/>
      <c r="Y899" s="82"/>
      <c r="Z899" s="82"/>
      <c r="AA899" s="82"/>
      <c r="AB899" s="82"/>
      <c r="AC899" s="82"/>
    </row>
    <row r="900" spans="1:29" ht="12.75" customHeight="1" x14ac:dyDescent="0.3">
      <c r="A900" s="82"/>
      <c r="B900" s="82"/>
      <c r="C900" s="94"/>
      <c r="D900" s="94"/>
      <c r="E900" s="82"/>
      <c r="F900" s="82"/>
      <c r="G900" s="82"/>
      <c r="H900" s="97"/>
      <c r="I900" s="97"/>
      <c r="J900" s="82"/>
      <c r="K900" s="82"/>
      <c r="L900" s="82"/>
      <c r="M900" s="82"/>
      <c r="N900" s="82"/>
      <c r="O900" s="82"/>
      <c r="P900" s="82"/>
      <c r="Q900" s="82"/>
      <c r="R900" s="82"/>
      <c r="S900" s="82"/>
      <c r="T900" s="82"/>
      <c r="U900" s="82"/>
      <c r="V900" s="82"/>
      <c r="W900" s="82"/>
      <c r="X900" s="82"/>
      <c r="Y900" s="82"/>
      <c r="Z900" s="82"/>
      <c r="AA900" s="82"/>
      <c r="AB900" s="82"/>
      <c r="AC900" s="82"/>
    </row>
    <row r="901" spans="1:29" ht="12.75" customHeight="1" x14ac:dyDescent="0.3">
      <c r="A901" s="82"/>
      <c r="B901" s="82"/>
      <c r="C901" s="94"/>
      <c r="D901" s="94"/>
      <c r="E901" s="82"/>
      <c r="F901" s="82"/>
      <c r="G901" s="82"/>
      <c r="H901" s="97"/>
      <c r="I901" s="97"/>
      <c r="J901" s="82"/>
      <c r="K901" s="82"/>
      <c r="L901" s="82"/>
      <c r="M901" s="82"/>
      <c r="N901" s="82"/>
      <c r="O901" s="82"/>
      <c r="P901" s="82"/>
      <c r="Q901" s="82"/>
      <c r="R901" s="82"/>
      <c r="S901" s="82"/>
      <c r="T901" s="82"/>
      <c r="U901" s="82"/>
      <c r="V901" s="82"/>
      <c r="W901" s="82"/>
      <c r="X901" s="82"/>
      <c r="Y901" s="82"/>
      <c r="Z901" s="82"/>
      <c r="AA901" s="82"/>
      <c r="AB901" s="82"/>
      <c r="AC901" s="82"/>
    </row>
    <row r="902" spans="1:29" ht="12.75" customHeight="1" x14ac:dyDescent="0.3">
      <c r="A902" s="82"/>
      <c r="B902" s="82"/>
      <c r="C902" s="94"/>
      <c r="D902" s="94"/>
      <c r="E902" s="82"/>
      <c r="F902" s="82"/>
      <c r="G902" s="82"/>
      <c r="H902" s="97"/>
      <c r="I902" s="97"/>
      <c r="J902" s="82"/>
      <c r="K902" s="82"/>
      <c r="L902" s="82"/>
      <c r="M902" s="82"/>
      <c r="N902" s="82"/>
      <c r="O902" s="82"/>
      <c r="P902" s="82"/>
      <c r="Q902" s="82"/>
      <c r="R902" s="82"/>
      <c r="S902" s="82"/>
      <c r="T902" s="82"/>
      <c r="U902" s="82"/>
      <c r="V902" s="82"/>
      <c r="W902" s="82"/>
      <c r="X902" s="82"/>
      <c r="Y902" s="82"/>
      <c r="Z902" s="82"/>
      <c r="AA902" s="82"/>
      <c r="AB902" s="82"/>
      <c r="AC902" s="82"/>
    </row>
    <row r="903" spans="1:29" ht="12.75" customHeight="1" x14ac:dyDescent="0.3">
      <c r="A903" s="82"/>
      <c r="B903" s="82"/>
      <c r="C903" s="94"/>
      <c r="D903" s="94"/>
      <c r="E903" s="82"/>
      <c r="F903" s="82"/>
      <c r="G903" s="82"/>
      <c r="H903" s="97"/>
      <c r="I903" s="97"/>
      <c r="J903" s="82"/>
      <c r="K903" s="82"/>
      <c r="L903" s="82"/>
      <c r="M903" s="82"/>
      <c r="N903" s="82"/>
      <c r="O903" s="82"/>
      <c r="P903" s="82"/>
      <c r="Q903" s="82"/>
      <c r="R903" s="82"/>
      <c r="S903" s="82"/>
      <c r="T903" s="82"/>
      <c r="U903" s="82"/>
      <c r="V903" s="82"/>
      <c r="W903" s="82"/>
      <c r="X903" s="82"/>
      <c r="Y903" s="82"/>
      <c r="Z903" s="82"/>
      <c r="AA903" s="82"/>
      <c r="AB903" s="82"/>
      <c r="AC903" s="82"/>
    </row>
    <row r="904" spans="1:29" ht="12.75" customHeight="1" x14ac:dyDescent="0.3">
      <c r="A904" s="82"/>
      <c r="B904" s="82"/>
      <c r="C904" s="94"/>
      <c r="D904" s="94"/>
      <c r="E904" s="82"/>
      <c r="F904" s="82"/>
      <c r="G904" s="82"/>
      <c r="H904" s="97"/>
      <c r="I904" s="97"/>
      <c r="J904" s="82"/>
      <c r="K904" s="82"/>
      <c r="L904" s="82"/>
      <c r="M904" s="82"/>
      <c r="N904" s="82"/>
      <c r="O904" s="82"/>
      <c r="P904" s="82"/>
      <c r="Q904" s="82"/>
      <c r="R904" s="82"/>
      <c r="S904" s="82"/>
      <c r="T904" s="82"/>
      <c r="U904" s="82"/>
      <c r="V904" s="82"/>
      <c r="W904" s="82"/>
      <c r="X904" s="82"/>
      <c r="Y904" s="82"/>
      <c r="Z904" s="82"/>
      <c r="AA904" s="82"/>
      <c r="AB904" s="82"/>
      <c r="AC904" s="82"/>
    </row>
    <row r="905" spans="1:29" ht="12.75" customHeight="1" x14ac:dyDescent="0.3">
      <c r="A905" s="82"/>
      <c r="B905" s="82"/>
      <c r="C905" s="94"/>
      <c r="D905" s="94"/>
      <c r="E905" s="82"/>
      <c r="F905" s="82"/>
      <c r="G905" s="82"/>
      <c r="H905" s="97"/>
      <c r="I905" s="97"/>
      <c r="J905" s="82"/>
      <c r="K905" s="82"/>
      <c r="L905" s="82"/>
      <c r="M905" s="82"/>
      <c r="N905" s="82"/>
      <c r="O905" s="82"/>
      <c r="P905" s="82"/>
      <c r="Q905" s="82"/>
      <c r="R905" s="82"/>
      <c r="S905" s="82"/>
      <c r="T905" s="82"/>
      <c r="U905" s="82"/>
      <c r="V905" s="82"/>
      <c r="W905" s="82"/>
      <c r="X905" s="82"/>
      <c r="Y905" s="82"/>
      <c r="Z905" s="82"/>
      <c r="AA905" s="82"/>
      <c r="AB905" s="82"/>
      <c r="AC905" s="82"/>
    </row>
    <row r="906" spans="1:29" ht="12.75" customHeight="1" x14ac:dyDescent="0.3">
      <c r="A906" s="82"/>
      <c r="B906" s="82"/>
      <c r="C906" s="94"/>
      <c r="D906" s="94"/>
      <c r="E906" s="82"/>
      <c r="F906" s="82"/>
      <c r="G906" s="82"/>
      <c r="H906" s="97"/>
      <c r="I906" s="97"/>
      <c r="J906" s="82"/>
      <c r="K906" s="82"/>
      <c r="L906" s="82"/>
      <c r="M906" s="82"/>
      <c r="N906" s="82"/>
      <c r="O906" s="82"/>
      <c r="P906" s="82"/>
      <c r="Q906" s="82"/>
      <c r="R906" s="82"/>
      <c r="S906" s="82"/>
      <c r="T906" s="82"/>
      <c r="U906" s="82"/>
      <c r="V906" s="82"/>
      <c r="W906" s="82"/>
      <c r="X906" s="82"/>
      <c r="Y906" s="82"/>
      <c r="Z906" s="82"/>
      <c r="AA906" s="82"/>
      <c r="AB906" s="82"/>
      <c r="AC906" s="82"/>
    </row>
    <row r="907" spans="1:29" ht="12.75" customHeight="1" x14ac:dyDescent="0.3">
      <c r="A907" s="82"/>
      <c r="B907" s="82"/>
      <c r="C907" s="94"/>
      <c r="D907" s="94"/>
      <c r="E907" s="82"/>
      <c r="F907" s="82"/>
      <c r="G907" s="82"/>
      <c r="H907" s="97"/>
      <c r="I907" s="97"/>
      <c r="J907" s="82"/>
      <c r="K907" s="82"/>
      <c r="L907" s="82"/>
      <c r="M907" s="82"/>
      <c r="N907" s="82"/>
      <c r="O907" s="82"/>
      <c r="P907" s="82"/>
      <c r="Q907" s="82"/>
      <c r="R907" s="82"/>
      <c r="S907" s="82"/>
      <c r="T907" s="82"/>
      <c r="U907" s="82"/>
      <c r="V907" s="82"/>
      <c r="W907" s="82"/>
      <c r="X907" s="82"/>
      <c r="Y907" s="82"/>
      <c r="Z907" s="82"/>
      <c r="AA907" s="82"/>
      <c r="AB907" s="82"/>
      <c r="AC907" s="82"/>
    </row>
    <row r="908" spans="1:29" ht="12.75" customHeight="1" x14ac:dyDescent="0.3">
      <c r="A908" s="82"/>
      <c r="B908" s="82"/>
      <c r="C908" s="94"/>
      <c r="D908" s="94"/>
      <c r="E908" s="82"/>
      <c r="F908" s="82"/>
      <c r="G908" s="82"/>
      <c r="H908" s="97"/>
      <c r="I908" s="97"/>
      <c r="J908" s="82"/>
      <c r="K908" s="82"/>
      <c r="L908" s="82"/>
      <c r="M908" s="82"/>
      <c r="N908" s="82"/>
      <c r="O908" s="82"/>
      <c r="P908" s="82"/>
      <c r="Q908" s="82"/>
      <c r="R908" s="82"/>
      <c r="S908" s="82"/>
      <c r="T908" s="82"/>
      <c r="U908" s="82"/>
      <c r="V908" s="82"/>
      <c r="W908" s="82"/>
      <c r="X908" s="82"/>
      <c r="Y908" s="82"/>
      <c r="Z908" s="82"/>
      <c r="AA908" s="82"/>
      <c r="AB908" s="82"/>
      <c r="AC908" s="82"/>
    </row>
    <row r="909" spans="1:29" ht="12.75" customHeight="1" x14ac:dyDescent="0.3">
      <c r="A909" s="82"/>
      <c r="B909" s="82"/>
      <c r="C909" s="94"/>
      <c r="D909" s="94"/>
      <c r="E909" s="82"/>
      <c r="F909" s="82"/>
      <c r="G909" s="82"/>
      <c r="H909" s="97"/>
      <c r="I909" s="97"/>
      <c r="J909" s="82"/>
      <c r="K909" s="82"/>
      <c r="L909" s="82"/>
      <c r="M909" s="82"/>
      <c r="N909" s="82"/>
      <c r="O909" s="82"/>
      <c r="P909" s="82"/>
      <c r="Q909" s="82"/>
      <c r="R909" s="82"/>
      <c r="S909" s="82"/>
      <c r="T909" s="82"/>
      <c r="U909" s="82"/>
      <c r="V909" s="82"/>
      <c r="W909" s="82"/>
      <c r="X909" s="82"/>
      <c r="Y909" s="82"/>
      <c r="Z909" s="82"/>
      <c r="AA909" s="82"/>
      <c r="AB909" s="82"/>
      <c r="AC909" s="82"/>
    </row>
    <row r="910" spans="1:29" ht="12.75" customHeight="1" x14ac:dyDescent="0.3">
      <c r="A910" s="82"/>
      <c r="B910" s="82"/>
      <c r="C910" s="94"/>
      <c r="D910" s="94"/>
      <c r="E910" s="82"/>
      <c r="F910" s="82"/>
      <c r="G910" s="82"/>
      <c r="H910" s="97"/>
      <c r="I910" s="97"/>
      <c r="J910" s="82"/>
      <c r="K910" s="82"/>
      <c r="L910" s="82"/>
      <c r="M910" s="82"/>
      <c r="N910" s="82"/>
      <c r="O910" s="82"/>
      <c r="P910" s="82"/>
      <c r="Q910" s="82"/>
      <c r="R910" s="82"/>
      <c r="S910" s="82"/>
      <c r="T910" s="82"/>
      <c r="U910" s="82"/>
      <c r="V910" s="82"/>
      <c r="W910" s="82"/>
      <c r="X910" s="82"/>
      <c r="Y910" s="82"/>
      <c r="Z910" s="82"/>
      <c r="AA910" s="82"/>
      <c r="AB910" s="82"/>
      <c r="AC910" s="82"/>
    </row>
    <row r="911" spans="1:29" ht="12.75" customHeight="1" x14ac:dyDescent="0.3">
      <c r="A911" s="82"/>
      <c r="B911" s="82"/>
      <c r="C911" s="94"/>
      <c r="D911" s="94"/>
      <c r="E911" s="82"/>
      <c r="F911" s="82"/>
      <c r="G911" s="82"/>
      <c r="H911" s="97"/>
      <c r="I911" s="97"/>
      <c r="J911" s="82"/>
      <c r="K911" s="82"/>
      <c r="L911" s="82"/>
      <c r="M911" s="82"/>
      <c r="N911" s="82"/>
      <c r="O911" s="82"/>
      <c r="P911" s="82"/>
      <c r="Q911" s="82"/>
      <c r="R911" s="82"/>
      <c r="S911" s="82"/>
      <c r="T911" s="82"/>
      <c r="U911" s="82"/>
      <c r="V911" s="82"/>
      <c r="W911" s="82"/>
      <c r="X911" s="82"/>
      <c r="Y911" s="82"/>
      <c r="Z911" s="82"/>
      <c r="AA911" s="82"/>
      <c r="AB911" s="82"/>
      <c r="AC911" s="82"/>
    </row>
    <row r="912" spans="1:29" ht="12.75" customHeight="1" x14ac:dyDescent="0.3">
      <c r="A912" s="82"/>
      <c r="B912" s="82"/>
      <c r="C912" s="94"/>
      <c r="D912" s="94"/>
      <c r="E912" s="82"/>
      <c r="F912" s="82"/>
      <c r="G912" s="82"/>
      <c r="H912" s="97"/>
      <c r="I912" s="97"/>
      <c r="J912" s="82"/>
      <c r="K912" s="82"/>
      <c r="L912" s="82"/>
      <c r="M912" s="82"/>
      <c r="N912" s="82"/>
      <c r="O912" s="82"/>
      <c r="P912" s="82"/>
      <c r="Q912" s="82"/>
      <c r="R912" s="82"/>
      <c r="S912" s="82"/>
      <c r="T912" s="82"/>
      <c r="U912" s="82"/>
      <c r="V912" s="82"/>
      <c r="W912" s="82"/>
      <c r="X912" s="82"/>
      <c r="Y912" s="82"/>
      <c r="Z912" s="82"/>
      <c r="AA912" s="82"/>
      <c r="AB912" s="82"/>
      <c r="AC912" s="82"/>
    </row>
    <row r="913" spans="1:29" ht="12.75" customHeight="1" x14ac:dyDescent="0.3">
      <c r="A913" s="82"/>
      <c r="B913" s="82"/>
      <c r="C913" s="94"/>
      <c r="D913" s="94"/>
      <c r="E913" s="82"/>
      <c r="F913" s="82"/>
      <c r="G913" s="82"/>
      <c r="H913" s="97"/>
      <c r="I913" s="97"/>
      <c r="J913" s="82"/>
      <c r="K913" s="82"/>
      <c r="L913" s="82"/>
      <c r="M913" s="82"/>
      <c r="N913" s="82"/>
      <c r="O913" s="82"/>
      <c r="P913" s="82"/>
      <c r="Q913" s="82"/>
      <c r="R913" s="82"/>
      <c r="S913" s="82"/>
      <c r="T913" s="82"/>
      <c r="U913" s="82"/>
      <c r="V913" s="82"/>
      <c r="W913" s="82"/>
      <c r="X913" s="82"/>
      <c r="Y913" s="82"/>
      <c r="Z913" s="82"/>
      <c r="AA913" s="82"/>
      <c r="AB913" s="82"/>
      <c r="AC913" s="82"/>
    </row>
    <row r="914" spans="1:29" ht="12.75" customHeight="1" x14ac:dyDescent="0.3">
      <c r="A914" s="82"/>
      <c r="B914" s="82"/>
      <c r="C914" s="94"/>
      <c r="D914" s="94"/>
      <c r="E914" s="82"/>
      <c r="F914" s="82"/>
      <c r="G914" s="82"/>
      <c r="H914" s="97"/>
      <c r="I914" s="97"/>
      <c r="J914" s="82"/>
      <c r="K914" s="82"/>
      <c r="L914" s="82"/>
      <c r="M914" s="82"/>
      <c r="N914" s="82"/>
      <c r="O914" s="82"/>
      <c r="P914" s="82"/>
      <c r="Q914" s="82"/>
      <c r="R914" s="82"/>
      <c r="S914" s="82"/>
      <c r="T914" s="82"/>
      <c r="U914" s="82"/>
      <c r="V914" s="82"/>
      <c r="W914" s="82"/>
      <c r="X914" s="82"/>
      <c r="Y914" s="82"/>
      <c r="Z914" s="82"/>
      <c r="AA914" s="82"/>
      <c r="AB914" s="82"/>
      <c r="AC914" s="82"/>
    </row>
    <row r="915" spans="1:29" ht="12.75" customHeight="1" x14ac:dyDescent="0.3">
      <c r="A915" s="82"/>
      <c r="B915" s="82"/>
      <c r="C915" s="94"/>
      <c r="D915" s="94"/>
      <c r="E915" s="82"/>
      <c r="F915" s="82"/>
      <c r="G915" s="82"/>
      <c r="H915" s="97"/>
      <c r="I915" s="97"/>
      <c r="J915" s="82"/>
      <c r="K915" s="82"/>
      <c r="L915" s="82"/>
      <c r="M915" s="82"/>
      <c r="N915" s="82"/>
      <c r="O915" s="82"/>
      <c r="P915" s="82"/>
      <c r="Q915" s="82"/>
      <c r="R915" s="82"/>
      <c r="S915" s="82"/>
      <c r="T915" s="82"/>
      <c r="U915" s="82"/>
      <c r="V915" s="82"/>
      <c r="W915" s="82"/>
      <c r="X915" s="82"/>
      <c r="Y915" s="82"/>
      <c r="Z915" s="82"/>
      <c r="AA915" s="82"/>
      <c r="AB915" s="82"/>
      <c r="AC915" s="82"/>
    </row>
    <row r="916" spans="1:29" ht="12.75" customHeight="1" x14ac:dyDescent="0.3">
      <c r="A916" s="82"/>
      <c r="B916" s="82"/>
      <c r="C916" s="94"/>
      <c r="D916" s="94"/>
      <c r="E916" s="82"/>
      <c r="F916" s="82"/>
      <c r="G916" s="82"/>
      <c r="H916" s="97"/>
      <c r="I916" s="97"/>
      <c r="J916" s="82"/>
      <c r="K916" s="82"/>
      <c r="L916" s="82"/>
      <c r="M916" s="82"/>
      <c r="N916" s="82"/>
      <c r="O916" s="82"/>
      <c r="P916" s="82"/>
      <c r="Q916" s="82"/>
      <c r="R916" s="82"/>
      <c r="S916" s="82"/>
      <c r="T916" s="82"/>
      <c r="U916" s="82"/>
      <c r="V916" s="82"/>
      <c r="W916" s="82"/>
      <c r="X916" s="82"/>
      <c r="Y916" s="82"/>
      <c r="Z916" s="82"/>
      <c r="AA916" s="82"/>
      <c r="AB916" s="82"/>
      <c r="AC916" s="82"/>
    </row>
    <row r="917" spans="1:29" ht="12.75" customHeight="1" x14ac:dyDescent="0.3">
      <c r="A917" s="82"/>
      <c r="B917" s="82"/>
      <c r="C917" s="94"/>
      <c r="D917" s="94"/>
      <c r="E917" s="82"/>
      <c r="F917" s="82"/>
      <c r="G917" s="82"/>
      <c r="H917" s="97"/>
      <c r="I917" s="97"/>
      <c r="J917" s="82"/>
      <c r="K917" s="82"/>
      <c r="L917" s="82"/>
      <c r="M917" s="82"/>
      <c r="N917" s="82"/>
      <c r="O917" s="82"/>
      <c r="P917" s="82"/>
      <c r="Q917" s="82"/>
      <c r="R917" s="82"/>
      <c r="S917" s="82"/>
      <c r="T917" s="82"/>
      <c r="U917" s="82"/>
      <c r="V917" s="82"/>
      <c r="W917" s="82"/>
      <c r="X917" s="82"/>
      <c r="Y917" s="82"/>
      <c r="Z917" s="82"/>
      <c r="AA917" s="82"/>
      <c r="AB917" s="82"/>
      <c r="AC917" s="82"/>
    </row>
    <row r="918" spans="1:29" ht="12.75" customHeight="1" x14ac:dyDescent="0.3">
      <c r="A918" s="82"/>
      <c r="B918" s="82"/>
      <c r="C918" s="94"/>
      <c r="D918" s="94"/>
      <c r="E918" s="82"/>
      <c r="F918" s="82"/>
      <c r="G918" s="82"/>
      <c r="H918" s="97"/>
      <c r="I918" s="97"/>
      <c r="J918" s="82"/>
      <c r="K918" s="82"/>
      <c r="L918" s="82"/>
      <c r="M918" s="82"/>
      <c r="N918" s="82"/>
      <c r="O918" s="82"/>
      <c r="P918" s="82"/>
      <c r="Q918" s="82"/>
      <c r="R918" s="82"/>
      <c r="S918" s="82"/>
      <c r="T918" s="82"/>
      <c r="U918" s="82"/>
      <c r="V918" s="82"/>
      <c r="W918" s="82"/>
      <c r="X918" s="82"/>
      <c r="Y918" s="82"/>
      <c r="Z918" s="82"/>
      <c r="AA918" s="82"/>
      <c r="AB918" s="82"/>
      <c r="AC918" s="82"/>
    </row>
    <row r="919" spans="1:29" ht="12.75" customHeight="1" x14ac:dyDescent="0.3">
      <c r="A919" s="82"/>
      <c r="B919" s="82"/>
      <c r="C919" s="94"/>
      <c r="D919" s="94"/>
      <c r="E919" s="82"/>
      <c r="F919" s="82"/>
      <c r="G919" s="82"/>
      <c r="H919" s="97"/>
      <c r="I919" s="97"/>
      <c r="J919" s="82"/>
      <c r="K919" s="82"/>
      <c r="L919" s="82"/>
      <c r="M919" s="82"/>
      <c r="N919" s="82"/>
      <c r="O919" s="82"/>
      <c r="P919" s="82"/>
      <c r="Q919" s="82"/>
      <c r="R919" s="82"/>
      <c r="S919" s="82"/>
      <c r="T919" s="82"/>
      <c r="U919" s="82"/>
      <c r="V919" s="82"/>
      <c r="W919" s="82"/>
      <c r="X919" s="82"/>
      <c r="Y919" s="82"/>
      <c r="Z919" s="82"/>
      <c r="AA919" s="82"/>
      <c r="AB919" s="82"/>
      <c r="AC919" s="82"/>
    </row>
    <row r="920" spans="1:29" ht="12.75" customHeight="1" x14ac:dyDescent="0.3">
      <c r="A920" s="82"/>
      <c r="B920" s="82"/>
      <c r="C920" s="94"/>
      <c r="D920" s="94"/>
      <c r="E920" s="82"/>
      <c r="F920" s="82"/>
      <c r="G920" s="82"/>
      <c r="H920" s="97"/>
      <c r="I920" s="97"/>
      <c r="J920" s="82"/>
      <c r="K920" s="82"/>
      <c r="L920" s="82"/>
      <c r="M920" s="82"/>
      <c r="N920" s="82"/>
      <c r="O920" s="82"/>
      <c r="P920" s="82"/>
      <c r="Q920" s="82"/>
      <c r="R920" s="82"/>
      <c r="S920" s="82"/>
      <c r="T920" s="82"/>
      <c r="U920" s="82"/>
      <c r="V920" s="82"/>
      <c r="W920" s="82"/>
      <c r="X920" s="82"/>
      <c r="Y920" s="82"/>
      <c r="Z920" s="82"/>
      <c r="AA920" s="82"/>
      <c r="AB920" s="82"/>
      <c r="AC920" s="82"/>
    </row>
    <row r="921" spans="1:29" ht="12.75" customHeight="1" x14ac:dyDescent="0.3">
      <c r="A921" s="82"/>
      <c r="B921" s="82"/>
      <c r="C921" s="94"/>
      <c r="D921" s="94"/>
      <c r="E921" s="82"/>
      <c r="F921" s="82"/>
      <c r="G921" s="82"/>
      <c r="H921" s="97"/>
      <c r="I921" s="97"/>
      <c r="J921" s="82"/>
      <c r="K921" s="82"/>
      <c r="L921" s="82"/>
      <c r="M921" s="82"/>
      <c r="N921" s="82"/>
      <c r="O921" s="82"/>
      <c r="P921" s="82"/>
      <c r="Q921" s="82"/>
      <c r="R921" s="82"/>
      <c r="S921" s="82"/>
      <c r="T921" s="82"/>
      <c r="U921" s="82"/>
      <c r="V921" s="82"/>
      <c r="W921" s="82"/>
      <c r="X921" s="82"/>
      <c r="Y921" s="82"/>
      <c r="Z921" s="82"/>
      <c r="AA921" s="82"/>
      <c r="AB921" s="82"/>
      <c r="AC921" s="82"/>
    </row>
    <row r="922" spans="1:29" ht="12.75" customHeight="1" x14ac:dyDescent="0.3">
      <c r="A922" s="82"/>
      <c r="B922" s="82"/>
      <c r="C922" s="94"/>
      <c r="D922" s="94"/>
      <c r="E922" s="82"/>
      <c r="F922" s="82"/>
      <c r="G922" s="82"/>
      <c r="H922" s="97"/>
      <c r="I922" s="97"/>
      <c r="J922" s="82"/>
      <c r="K922" s="82"/>
      <c r="L922" s="82"/>
      <c r="M922" s="82"/>
      <c r="N922" s="82"/>
      <c r="O922" s="82"/>
      <c r="P922" s="82"/>
      <c r="Q922" s="82"/>
      <c r="R922" s="82"/>
      <c r="S922" s="82"/>
      <c r="T922" s="82"/>
      <c r="U922" s="82"/>
      <c r="V922" s="82"/>
      <c r="W922" s="82"/>
      <c r="X922" s="82"/>
      <c r="Y922" s="82"/>
      <c r="Z922" s="82"/>
      <c r="AA922" s="82"/>
      <c r="AB922" s="82"/>
      <c r="AC922" s="82"/>
    </row>
    <row r="923" spans="1:29" ht="12.75" customHeight="1" x14ac:dyDescent="0.3">
      <c r="A923" s="82"/>
      <c r="B923" s="82"/>
      <c r="C923" s="94"/>
      <c r="D923" s="94"/>
      <c r="E923" s="82"/>
      <c r="F923" s="82"/>
      <c r="G923" s="82"/>
      <c r="H923" s="97"/>
      <c r="I923" s="97"/>
      <c r="J923" s="82"/>
      <c r="K923" s="82"/>
      <c r="L923" s="82"/>
      <c r="M923" s="82"/>
      <c r="N923" s="82"/>
      <c r="O923" s="82"/>
      <c r="P923" s="82"/>
      <c r="Q923" s="82"/>
      <c r="R923" s="82"/>
      <c r="S923" s="82"/>
      <c r="T923" s="82"/>
      <c r="U923" s="82"/>
      <c r="V923" s="82"/>
      <c r="W923" s="82"/>
      <c r="X923" s="82"/>
      <c r="Y923" s="82"/>
      <c r="Z923" s="82"/>
      <c r="AA923" s="82"/>
      <c r="AB923" s="82"/>
      <c r="AC923" s="82"/>
    </row>
    <row r="924" spans="1:29" ht="12.75" customHeight="1" x14ac:dyDescent="0.3">
      <c r="A924" s="82"/>
      <c r="B924" s="82"/>
      <c r="C924" s="94"/>
      <c r="D924" s="94"/>
      <c r="E924" s="82"/>
      <c r="F924" s="82"/>
      <c r="G924" s="82"/>
      <c r="H924" s="97"/>
      <c r="I924" s="97"/>
      <c r="J924" s="82"/>
      <c r="K924" s="82"/>
      <c r="L924" s="82"/>
      <c r="M924" s="82"/>
      <c r="N924" s="82"/>
      <c r="O924" s="82"/>
      <c r="P924" s="82"/>
      <c r="Q924" s="82"/>
      <c r="R924" s="82"/>
      <c r="S924" s="82"/>
      <c r="T924" s="82"/>
      <c r="U924" s="82"/>
      <c r="V924" s="82"/>
      <c r="W924" s="82"/>
      <c r="X924" s="82"/>
      <c r="Y924" s="82"/>
      <c r="Z924" s="82"/>
      <c r="AA924" s="82"/>
      <c r="AB924" s="82"/>
      <c r="AC924" s="82"/>
    </row>
    <row r="925" spans="1:29" ht="12.75" customHeight="1" x14ac:dyDescent="0.3">
      <c r="A925" s="82"/>
      <c r="B925" s="82"/>
      <c r="C925" s="94"/>
      <c r="D925" s="94"/>
      <c r="E925" s="82"/>
      <c r="F925" s="82"/>
      <c r="G925" s="82"/>
      <c r="H925" s="97"/>
      <c r="I925" s="97"/>
      <c r="J925" s="82"/>
      <c r="K925" s="82"/>
      <c r="L925" s="82"/>
      <c r="M925" s="82"/>
      <c r="N925" s="82"/>
      <c r="O925" s="82"/>
      <c r="P925" s="82"/>
      <c r="Q925" s="82"/>
      <c r="R925" s="82"/>
      <c r="S925" s="82"/>
      <c r="T925" s="82"/>
      <c r="U925" s="82"/>
      <c r="V925" s="82"/>
      <c r="W925" s="82"/>
      <c r="X925" s="82"/>
      <c r="Y925" s="82"/>
      <c r="Z925" s="82"/>
      <c r="AA925" s="82"/>
      <c r="AB925" s="82"/>
      <c r="AC925" s="82"/>
    </row>
    <row r="926" spans="1:29" ht="12.75" customHeight="1" x14ac:dyDescent="0.3">
      <c r="A926" s="82"/>
      <c r="B926" s="82"/>
      <c r="C926" s="94"/>
      <c r="D926" s="94"/>
      <c r="E926" s="82"/>
      <c r="F926" s="82"/>
      <c r="G926" s="82"/>
      <c r="H926" s="97"/>
      <c r="I926" s="97"/>
      <c r="J926" s="82"/>
      <c r="K926" s="82"/>
      <c r="L926" s="82"/>
      <c r="M926" s="82"/>
      <c r="N926" s="82"/>
      <c r="O926" s="82"/>
      <c r="P926" s="82"/>
      <c r="Q926" s="82"/>
      <c r="R926" s="82"/>
      <c r="S926" s="82"/>
      <c r="T926" s="82"/>
      <c r="U926" s="82"/>
      <c r="V926" s="82"/>
      <c r="W926" s="82"/>
      <c r="X926" s="82"/>
      <c r="Y926" s="82"/>
      <c r="Z926" s="82"/>
      <c r="AA926" s="82"/>
      <c r="AB926" s="82"/>
      <c r="AC926" s="82"/>
    </row>
    <row r="927" spans="1:29" ht="12.75" customHeight="1" x14ac:dyDescent="0.3">
      <c r="A927" s="82"/>
      <c r="B927" s="82"/>
      <c r="C927" s="94"/>
      <c r="D927" s="94"/>
      <c r="E927" s="82"/>
      <c r="F927" s="82"/>
      <c r="G927" s="82"/>
      <c r="H927" s="97"/>
      <c r="I927" s="97"/>
      <c r="J927" s="82"/>
      <c r="K927" s="82"/>
      <c r="L927" s="82"/>
      <c r="M927" s="82"/>
      <c r="N927" s="82"/>
      <c r="O927" s="82"/>
      <c r="P927" s="82"/>
      <c r="Q927" s="82"/>
      <c r="R927" s="82"/>
      <c r="S927" s="82"/>
      <c r="T927" s="82"/>
      <c r="U927" s="82"/>
      <c r="V927" s="82"/>
      <c r="W927" s="82"/>
      <c r="X927" s="82"/>
      <c r="Y927" s="82"/>
      <c r="Z927" s="82"/>
      <c r="AA927" s="82"/>
      <c r="AB927" s="82"/>
      <c r="AC927" s="82"/>
    </row>
    <row r="928" spans="1:29" ht="12.75" customHeight="1" x14ac:dyDescent="0.3">
      <c r="A928" s="82"/>
      <c r="B928" s="82"/>
      <c r="C928" s="94"/>
      <c r="D928" s="94"/>
      <c r="E928" s="82"/>
      <c r="F928" s="82"/>
      <c r="G928" s="82"/>
      <c r="H928" s="97"/>
      <c r="I928" s="97"/>
      <c r="J928" s="82"/>
      <c r="K928" s="82"/>
      <c r="L928" s="82"/>
      <c r="M928" s="82"/>
      <c r="N928" s="82"/>
      <c r="O928" s="82"/>
      <c r="P928" s="82"/>
      <c r="Q928" s="82"/>
      <c r="R928" s="82"/>
      <c r="S928" s="82"/>
      <c r="T928" s="82"/>
      <c r="U928" s="82"/>
      <c r="V928" s="82"/>
      <c r="W928" s="82"/>
      <c r="X928" s="82"/>
      <c r="Y928" s="82"/>
      <c r="Z928" s="82"/>
      <c r="AA928" s="82"/>
      <c r="AB928" s="82"/>
      <c r="AC928" s="82"/>
    </row>
    <row r="929" spans="1:29" ht="12.75" customHeight="1" x14ac:dyDescent="0.3">
      <c r="A929" s="82"/>
      <c r="B929" s="82"/>
      <c r="C929" s="94"/>
      <c r="D929" s="94"/>
      <c r="E929" s="82"/>
      <c r="F929" s="82"/>
      <c r="G929" s="82"/>
      <c r="H929" s="97"/>
      <c r="I929" s="97"/>
      <c r="J929" s="82"/>
      <c r="K929" s="82"/>
      <c r="L929" s="82"/>
      <c r="M929" s="82"/>
      <c r="N929" s="82"/>
      <c r="O929" s="82"/>
      <c r="P929" s="82"/>
      <c r="Q929" s="82"/>
      <c r="R929" s="82"/>
      <c r="S929" s="82"/>
      <c r="T929" s="82"/>
      <c r="U929" s="82"/>
      <c r="V929" s="82"/>
      <c r="W929" s="82"/>
      <c r="X929" s="82"/>
      <c r="Y929" s="82"/>
      <c r="Z929" s="82"/>
      <c r="AA929" s="82"/>
      <c r="AB929" s="82"/>
      <c r="AC929" s="82"/>
    </row>
    <row r="930" spans="1:29" ht="12.75" customHeight="1" x14ac:dyDescent="0.3">
      <c r="A930" s="82"/>
      <c r="B930" s="82"/>
      <c r="C930" s="94"/>
      <c r="D930" s="94"/>
      <c r="E930" s="82"/>
      <c r="F930" s="82"/>
      <c r="G930" s="82"/>
      <c r="H930" s="97"/>
      <c r="I930" s="97"/>
      <c r="J930" s="82"/>
      <c r="K930" s="82"/>
      <c r="L930" s="82"/>
      <c r="M930" s="82"/>
      <c r="N930" s="82"/>
      <c r="O930" s="82"/>
      <c r="P930" s="82"/>
      <c r="Q930" s="82"/>
      <c r="R930" s="82"/>
      <c r="S930" s="82"/>
      <c r="T930" s="82"/>
      <c r="U930" s="82"/>
      <c r="V930" s="82"/>
      <c r="W930" s="82"/>
      <c r="X930" s="82"/>
      <c r="Y930" s="82"/>
      <c r="Z930" s="82"/>
      <c r="AA930" s="82"/>
      <c r="AB930" s="82"/>
      <c r="AC930" s="82"/>
    </row>
    <row r="931" spans="1:29" ht="12.75" customHeight="1" x14ac:dyDescent="0.3">
      <c r="A931" s="82"/>
      <c r="B931" s="82"/>
      <c r="C931" s="94"/>
      <c r="D931" s="94"/>
      <c r="E931" s="82"/>
      <c r="F931" s="82"/>
      <c r="G931" s="82"/>
      <c r="H931" s="97"/>
      <c r="I931" s="97"/>
      <c r="J931" s="82"/>
      <c r="K931" s="82"/>
      <c r="L931" s="82"/>
      <c r="M931" s="82"/>
      <c r="N931" s="82"/>
      <c r="O931" s="82"/>
      <c r="P931" s="82"/>
      <c r="Q931" s="82"/>
      <c r="R931" s="82"/>
      <c r="S931" s="82"/>
      <c r="T931" s="82"/>
      <c r="U931" s="82"/>
      <c r="V931" s="82"/>
      <c r="W931" s="82"/>
      <c r="X931" s="82"/>
      <c r="Y931" s="82"/>
      <c r="Z931" s="82"/>
      <c r="AA931" s="82"/>
      <c r="AB931" s="82"/>
      <c r="AC931" s="82"/>
    </row>
    <row r="932" spans="1:29" ht="12.75" customHeight="1" x14ac:dyDescent="0.3">
      <c r="A932" s="82"/>
      <c r="B932" s="82"/>
      <c r="C932" s="94"/>
      <c r="D932" s="94"/>
      <c r="E932" s="82"/>
      <c r="F932" s="82"/>
      <c r="G932" s="82"/>
      <c r="H932" s="97"/>
      <c r="I932" s="97"/>
      <c r="J932" s="82"/>
      <c r="K932" s="82"/>
      <c r="L932" s="82"/>
      <c r="M932" s="82"/>
      <c r="N932" s="82"/>
      <c r="O932" s="82"/>
      <c r="P932" s="82"/>
      <c r="Q932" s="82"/>
      <c r="R932" s="82"/>
      <c r="S932" s="82"/>
      <c r="T932" s="82"/>
      <c r="U932" s="82"/>
      <c r="V932" s="82"/>
      <c r="W932" s="82"/>
      <c r="X932" s="82"/>
      <c r="Y932" s="82"/>
      <c r="Z932" s="82"/>
      <c r="AA932" s="82"/>
      <c r="AB932" s="82"/>
      <c r="AC932" s="82"/>
    </row>
    <row r="933" spans="1:29" ht="12.75" customHeight="1" x14ac:dyDescent="0.3">
      <c r="A933" s="82"/>
      <c r="B933" s="82"/>
      <c r="C933" s="94"/>
      <c r="D933" s="94"/>
      <c r="E933" s="82"/>
      <c r="F933" s="82"/>
      <c r="G933" s="82"/>
      <c r="H933" s="97"/>
      <c r="I933" s="97"/>
      <c r="J933" s="82"/>
      <c r="K933" s="82"/>
      <c r="L933" s="82"/>
      <c r="M933" s="82"/>
      <c r="N933" s="82"/>
      <c r="O933" s="82"/>
      <c r="P933" s="82"/>
      <c r="Q933" s="82"/>
      <c r="R933" s="82"/>
      <c r="S933" s="82"/>
      <c r="T933" s="82"/>
      <c r="U933" s="82"/>
      <c r="V933" s="82"/>
      <c r="W933" s="82"/>
      <c r="X933" s="82"/>
      <c r="Y933" s="82"/>
      <c r="Z933" s="82"/>
      <c r="AA933" s="82"/>
      <c r="AB933" s="82"/>
      <c r="AC933" s="82"/>
    </row>
    <row r="934" spans="1:29" ht="12.75" customHeight="1" x14ac:dyDescent="0.3">
      <c r="A934" s="82"/>
      <c r="B934" s="82"/>
      <c r="C934" s="94"/>
      <c r="D934" s="94"/>
      <c r="E934" s="82"/>
      <c r="F934" s="82"/>
      <c r="G934" s="82"/>
      <c r="H934" s="97"/>
      <c r="I934" s="97"/>
      <c r="J934" s="82"/>
      <c r="K934" s="82"/>
      <c r="L934" s="82"/>
      <c r="M934" s="82"/>
      <c r="N934" s="82"/>
      <c r="O934" s="82"/>
      <c r="P934" s="82"/>
      <c r="Q934" s="82"/>
      <c r="R934" s="82"/>
      <c r="S934" s="82"/>
      <c r="T934" s="82"/>
      <c r="U934" s="82"/>
      <c r="V934" s="82"/>
      <c r="W934" s="82"/>
      <c r="X934" s="82"/>
      <c r="Y934" s="82"/>
      <c r="Z934" s="82"/>
      <c r="AA934" s="82"/>
      <c r="AB934" s="82"/>
      <c r="AC934" s="82"/>
    </row>
    <row r="935" spans="1:29" ht="12.75" customHeight="1" x14ac:dyDescent="0.3">
      <c r="A935" s="82"/>
      <c r="B935" s="82"/>
      <c r="C935" s="94"/>
      <c r="D935" s="94"/>
      <c r="E935" s="82"/>
      <c r="F935" s="82"/>
      <c r="G935" s="82"/>
      <c r="H935" s="97"/>
      <c r="I935" s="97"/>
      <c r="J935" s="82"/>
      <c r="K935" s="82"/>
      <c r="L935" s="82"/>
      <c r="M935" s="82"/>
      <c r="N935" s="82"/>
      <c r="O935" s="82"/>
      <c r="P935" s="82"/>
      <c r="Q935" s="82"/>
      <c r="R935" s="82"/>
      <c r="S935" s="82"/>
      <c r="T935" s="82"/>
      <c r="U935" s="82"/>
      <c r="V935" s="82"/>
      <c r="W935" s="82"/>
      <c r="X935" s="82"/>
      <c r="Y935" s="82"/>
      <c r="Z935" s="82"/>
      <c r="AA935" s="82"/>
      <c r="AB935" s="82"/>
      <c r="AC935" s="82"/>
    </row>
    <row r="936" spans="1:29" ht="12.75" customHeight="1" x14ac:dyDescent="0.3">
      <c r="A936" s="82"/>
      <c r="B936" s="82"/>
      <c r="C936" s="94"/>
      <c r="D936" s="94"/>
      <c r="E936" s="82"/>
      <c r="F936" s="82"/>
      <c r="G936" s="82"/>
      <c r="H936" s="97"/>
      <c r="I936" s="97"/>
      <c r="J936" s="82"/>
      <c r="K936" s="82"/>
      <c r="L936" s="82"/>
      <c r="M936" s="82"/>
      <c r="N936" s="82"/>
      <c r="O936" s="82"/>
      <c r="P936" s="82"/>
      <c r="Q936" s="82"/>
      <c r="R936" s="82"/>
      <c r="S936" s="82"/>
      <c r="T936" s="82"/>
      <c r="U936" s="82"/>
      <c r="V936" s="82"/>
      <c r="W936" s="82"/>
      <c r="X936" s="82"/>
      <c r="Y936" s="82"/>
      <c r="Z936" s="82"/>
      <c r="AA936" s="82"/>
      <c r="AB936" s="82"/>
      <c r="AC936" s="82"/>
    </row>
    <row r="937" spans="1:29" ht="12.75" customHeight="1" x14ac:dyDescent="0.3">
      <c r="A937" s="82"/>
      <c r="B937" s="82"/>
      <c r="C937" s="94"/>
      <c r="D937" s="94"/>
      <c r="E937" s="82"/>
      <c r="F937" s="82"/>
      <c r="G937" s="82"/>
      <c r="H937" s="97"/>
      <c r="I937" s="97"/>
      <c r="J937" s="82"/>
      <c r="K937" s="82"/>
      <c r="L937" s="82"/>
      <c r="M937" s="82"/>
      <c r="N937" s="82"/>
      <c r="O937" s="82"/>
      <c r="P937" s="82"/>
      <c r="Q937" s="82"/>
      <c r="R937" s="82"/>
      <c r="S937" s="82"/>
      <c r="T937" s="82"/>
      <c r="U937" s="82"/>
      <c r="V937" s="82"/>
      <c r="W937" s="82"/>
      <c r="X937" s="82"/>
      <c r="Y937" s="82"/>
      <c r="Z937" s="82"/>
      <c r="AA937" s="82"/>
      <c r="AB937" s="82"/>
      <c r="AC937" s="82"/>
    </row>
    <row r="938" spans="1:29" ht="12.75" customHeight="1" x14ac:dyDescent="0.3">
      <c r="A938" s="82"/>
      <c r="B938" s="82"/>
      <c r="C938" s="94"/>
      <c r="D938" s="94"/>
      <c r="E938" s="82"/>
      <c r="F938" s="82"/>
      <c r="G938" s="82"/>
      <c r="H938" s="97"/>
      <c r="I938" s="97"/>
      <c r="J938" s="82"/>
      <c r="K938" s="82"/>
      <c r="L938" s="82"/>
      <c r="M938" s="82"/>
      <c r="N938" s="82"/>
      <c r="O938" s="82"/>
      <c r="P938" s="82"/>
      <c r="Q938" s="82"/>
      <c r="R938" s="82"/>
      <c r="S938" s="82"/>
      <c r="T938" s="82"/>
      <c r="U938" s="82"/>
      <c r="V938" s="82"/>
      <c r="W938" s="82"/>
      <c r="X938" s="82"/>
      <c r="Y938" s="82"/>
      <c r="Z938" s="82"/>
      <c r="AA938" s="82"/>
      <c r="AB938" s="82"/>
      <c r="AC938" s="82"/>
    </row>
    <row r="939" spans="1:29" ht="12.75" customHeight="1" x14ac:dyDescent="0.3">
      <c r="A939" s="82"/>
      <c r="B939" s="82"/>
      <c r="C939" s="94"/>
      <c r="D939" s="94"/>
      <c r="E939" s="82"/>
      <c r="F939" s="82"/>
      <c r="G939" s="82"/>
      <c r="H939" s="97"/>
      <c r="I939" s="97"/>
      <c r="J939" s="82"/>
      <c r="K939" s="82"/>
      <c r="L939" s="82"/>
      <c r="M939" s="82"/>
      <c r="N939" s="82"/>
      <c r="O939" s="82"/>
      <c r="P939" s="82"/>
      <c r="Q939" s="82"/>
      <c r="R939" s="82"/>
      <c r="S939" s="82"/>
      <c r="T939" s="82"/>
      <c r="U939" s="82"/>
      <c r="V939" s="82"/>
      <c r="W939" s="82"/>
      <c r="X939" s="82"/>
      <c r="Y939" s="82"/>
      <c r="Z939" s="82"/>
      <c r="AA939" s="82"/>
      <c r="AB939" s="82"/>
      <c r="AC939" s="82"/>
    </row>
    <row r="940" spans="1:29" ht="12.75" customHeight="1" x14ac:dyDescent="0.3">
      <c r="A940" s="82"/>
      <c r="B940" s="82"/>
      <c r="C940" s="94"/>
      <c r="D940" s="94"/>
      <c r="E940" s="82"/>
      <c r="F940" s="82"/>
      <c r="G940" s="82"/>
      <c r="H940" s="97"/>
      <c r="I940" s="97"/>
      <c r="J940" s="82"/>
      <c r="K940" s="82"/>
      <c r="L940" s="82"/>
      <c r="M940" s="82"/>
      <c r="N940" s="82"/>
      <c r="O940" s="82"/>
      <c r="P940" s="82"/>
      <c r="Q940" s="82"/>
      <c r="R940" s="82"/>
      <c r="S940" s="82"/>
      <c r="T940" s="82"/>
      <c r="U940" s="82"/>
      <c r="V940" s="82"/>
      <c r="W940" s="82"/>
      <c r="X940" s="82"/>
      <c r="Y940" s="82"/>
      <c r="Z940" s="82"/>
      <c r="AA940" s="82"/>
      <c r="AB940" s="82"/>
      <c r="AC940" s="82"/>
    </row>
    <row r="941" spans="1:29" ht="12.75" customHeight="1" x14ac:dyDescent="0.3">
      <c r="A941" s="82"/>
      <c r="B941" s="82"/>
      <c r="C941" s="94"/>
      <c r="D941" s="94"/>
      <c r="E941" s="82"/>
      <c r="F941" s="82"/>
      <c r="G941" s="82"/>
      <c r="H941" s="97"/>
      <c r="I941" s="97"/>
      <c r="J941" s="82"/>
      <c r="K941" s="82"/>
      <c r="L941" s="82"/>
      <c r="M941" s="82"/>
      <c r="N941" s="82"/>
      <c r="O941" s="82"/>
      <c r="P941" s="82"/>
      <c r="Q941" s="82"/>
      <c r="R941" s="82"/>
      <c r="S941" s="82"/>
      <c r="T941" s="82"/>
      <c r="U941" s="82"/>
      <c r="V941" s="82"/>
      <c r="W941" s="82"/>
      <c r="X941" s="82"/>
      <c r="Y941" s="82"/>
      <c r="Z941" s="82"/>
      <c r="AA941" s="82"/>
      <c r="AB941" s="82"/>
      <c r="AC941" s="82"/>
    </row>
    <row r="942" spans="1:29" ht="12.75" customHeight="1" x14ac:dyDescent="0.3">
      <c r="A942" s="82"/>
      <c r="B942" s="82"/>
      <c r="C942" s="94"/>
      <c r="D942" s="94"/>
      <c r="E942" s="82"/>
      <c r="F942" s="82"/>
      <c r="G942" s="82"/>
      <c r="H942" s="97"/>
      <c r="I942" s="97"/>
      <c r="J942" s="82"/>
      <c r="K942" s="82"/>
      <c r="L942" s="82"/>
      <c r="M942" s="82"/>
      <c r="N942" s="82"/>
      <c r="O942" s="82"/>
      <c r="P942" s="82"/>
      <c r="Q942" s="82"/>
      <c r="R942" s="82"/>
      <c r="S942" s="82"/>
      <c r="T942" s="82"/>
      <c r="U942" s="82"/>
      <c r="V942" s="82"/>
      <c r="W942" s="82"/>
      <c r="X942" s="82"/>
      <c r="Y942" s="82"/>
      <c r="Z942" s="82"/>
      <c r="AA942" s="82"/>
      <c r="AB942" s="82"/>
      <c r="AC942" s="82"/>
    </row>
    <row r="943" spans="1:29" ht="12.75" customHeight="1" x14ac:dyDescent="0.3">
      <c r="A943" s="82"/>
      <c r="B943" s="82"/>
      <c r="C943" s="94"/>
      <c r="D943" s="94"/>
      <c r="E943" s="82"/>
      <c r="F943" s="82"/>
      <c r="G943" s="82"/>
      <c r="H943" s="97"/>
      <c r="I943" s="97"/>
      <c r="J943" s="82"/>
      <c r="K943" s="82"/>
      <c r="L943" s="82"/>
      <c r="M943" s="82"/>
      <c r="N943" s="82"/>
      <c r="O943" s="82"/>
      <c r="P943" s="82"/>
      <c r="Q943" s="82"/>
      <c r="R943" s="82"/>
      <c r="S943" s="82"/>
      <c r="T943" s="82"/>
      <c r="U943" s="82"/>
      <c r="V943" s="82"/>
      <c r="W943" s="82"/>
      <c r="X943" s="82"/>
      <c r="Y943" s="82"/>
      <c r="Z943" s="82"/>
      <c r="AA943" s="82"/>
      <c r="AB943" s="82"/>
      <c r="AC943" s="82"/>
    </row>
    <row r="944" spans="1:29" ht="12.75" customHeight="1" x14ac:dyDescent="0.3">
      <c r="A944" s="82"/>
      <c r="B944" s="82"/>
      <c r="C944" s="94"/>
      <c r="D944" s="94"/>
      <c r="E944" s="82"/>
      <c r="F944" s="82"/>
      <c r="G944" s="82"/>
      <c r="H944" s="97"/>
      <c r="I944" s="97"/>
      <c r="J944" s="82"/>
      <c r="K944" s="82"/>
      <c r="L944" s="82"/>
      <c r="M944" s="82"/>
      <c r="N944" s="82"/>
      <c r="O944" s="82"/>
      <c r="P944" s="82"/>
      <c r="Q944" s="82"/>
      <c r="R944" s="82"/>
      <c r="S944" s="82"/>
      <c r="T944" s="82"/>
      <c r="U944" s="82"/>
      <c r="V944" s="82"/>
      <c r="W944" s="82"/>
      <c r="X944" s="82"/>
      <c r="Y944" s="82"/>
      <c r="Z944" s="82"/>
      <c r="AA944" s="82"/>
      <c r="AB944" s="82"/>
      <c r="AC944" s="82"/>
    </row>
    <row r="945" spans="1:29" ht="12.75" customHeight="1" x14ac:dyDescent="0.3">
      <c r="A945" s="82"/>
      <c r="B945" s="82"/>
      <c r="C945" s="94"/>
      <c r="D945" s="94"/>
      <c r="E945" s="82"/>
      <c r="F945" s="82"/>
      <c r="G945" s="82"/>
      <c r="H945" s="97"/>
      <c r="I945" s="97"/>
      <c r="J945" s="82"/>
      <c r="K945" s="82"/>
      <c r="L945" s="82"/>
      <c r="M945" s="82"/>
      <c r="N945" s="82"/>
      <c r="O945" s="82"/>
      <c r="P945" s="82"/>
      <c r="Q945" s="82"/>
      <c r="R945" s="82"/>
      <c r="S945" s="82"/>
      <c r="T945" s="82"/>
      <c r="U945" s="82"/>
      <c r="V945" s="82"/>
      <c r="W945" s="82"/>
      <c r="X945" s="82"/>
      <c r="Y945" s="82"/>
      <c r="Z945" s="82"/>
      <c r="AA945" s="82"/>
      <c r="AB945" s="82"/>
      <c r="AC945" s="82"/>
    </row>
    <row r="946" spans="1:29" ht="12.75" customHeight="1" x14ac:dyDescent="0.3">
      <c r="A946" s="82"/>
      <c r="B946" s="82"/>
      <c r="C946" s="94"/>
      <c r="D946" s="94"/>
      <c r="E946" s="82"/>
      <c r="F946" s="82"/>
      <c r="G946" s="82"/>
      <c r="H946" s="97"/>
      <c r="I946" s="97"/>
      <c r="J946" s="82"/>
      <c r="K946" s="82"/>
      <c r="L946" s="82"/>
      <c r="M946" s="82"/>
      <c r="N946" s="82"/>
      <c r="O946" s="82"/>
      <c r="P946" s="82"/>
      <c r="Q946" s="82"/>
      <c r="R946" s="82"/>
      <c r="S946" s="82"/>
      <c r="T946" s="82"/>
      <c r="U946" s="82"/>
      <c r="V946" s="82"/>
      <c r="W946" s="82"/>
      <c r="X946" s="82"/>
      <c r="Y946" s="82"/>
      <c r="Z946" s="82"/>
      <c r="AA946" s="82"/>
      <c r="AB946" s="82"/>
      <c r="AC946" s="82"/>
    </row>
    <row r="947" spans="1:29" ht="12.75" customHeight="1" x14ac:dyDescent="0.3">
      <c r="A947" s="82"/>
      <c r="B947" s="82"/>
      <c r="C947" s="94"/>
      <c r="D947" s="94"/>
      <c r="E947" s="82"/>
      <c r="F947" s="82"/>
      <c r="G947" s="82"/>
      <c r="H947" s="97"/>
      <c r="I947" s="97"/>
      <c r="J947" s="82"/>
      <c r="K947" s="82"/>
      <c r="L947" s="82"/>
      <c r="M947" s="82"/>
      <c r="N947" s="82"/>
      <c r="O947" s="82"/>
      <c r="P947" s="82"/>
      <c r="Q947" s="82"/>
      <c r="R947" s="82"/>
      <c r="S947" s="82"/>
      <c r="T947" s="82"/>
      <c r="U947" s="82"/>
      <c r="V947" s="82"/>
      <c r="W947" s="82"/>
      <c r="X947" s="82"/>
      <c r="Y947" s="82"/>
      <c r="Z947" s="82"/>
      <c r="AA947" s="82"/>
      <c r="AB947" s="82"/>
      <c r="AC947" s="82"/>
    </row>
    <row r="948" spans="1:29" ht="12.75" customHeight="1" x14ac:dyDescent="0.3">
      <c r="A948" s="82"/>
      <c r="B948" s="82"/>
      <c r="C948" s="94"/>
      <c r="D948" s="94"/>
      <c r="E948" s="82"/>
      <c r="F948" s="82"/>
      <c r="G948" s="82"/>
      <c r="H948" s="97"/>
      <c r="I948" s="97"/>
      <c r="J948" s="82"/>
      <c r="K948" s="82"/>
      <c r="L948" s="82"/>
      <c r="M948" s="82"/>
      <c r="N948" s="82"/>
      <c r="O948" s="82"/>
      <c r="P948" s="82"/>
      <c r="Q948" s="82"/>
      <c r="R948" s="82"/>
      <c r="S948" s="82"/>
      <c r="T948" s="82"/>
      <c r="U948" s="82"/>
      <c r="V948" s="82"/>
      <c r="W948" s="82"/>
      <c r="X948" s="82"/>
      <c r="Y948" s="82"/>
      <c r="Z948" s="82"/>
      <c r="AA948" s="82"/>
      <c r="AB948" s="82"/>
      <c r="AC948" s="82"/>
    </row>
    <row r="949" spans="1:29" ht="12.75" customHeight="1" x14ac:dyDescent="0.3">
      <c r="A949" s="82"/>
      <c r="B949" s="82"/>
      <c r="C949" s="94"/>
      <c r="D949" s="94"/>
      <c r="E949" s="82"/>
      <c r="F949" s="82"/>
      <c r="G949" s="82"/>
      <c r="H949" s="97"/>
      <c r="I949" s="97"/>
      <c r="J949" s="82"/>
      <c r="K949" s="82"/>
      <c r="L949" s="82"/>
      <c r="M949" s="82"/>
      <c r="N949" s="82"/>
      <c r="O949" s="82"/>
      <c r="P949" s="82"/>
      <c r="Q949" s="82"/>
      <c r="R949" s="82"/>
      <c r="S949" s="82"/>
      <c r="T949" s="82"/>
      <c r="U949" s="82"/>
      <c r="V949" s="82"/>
      <c r="W949" s="82"/>
      <c r="X949" s="82"/>
      <c r="Y949" s="82"/>
      <c r="Z949" s="82"/>
      <c r="AA949" s="82"/>
      <c r="AB949" s="82"/>
      <c r="AC949" s="82"/>
    </row>
    <row r="950" spans="1:29" ht="12.75" customHeight="1" x14ac:dyDescent="0.3">
      <c r="A950" s="82"/>
      <c r="B950" s="82"/>
      <c r="C950" s="94"/>
      <c r="D950" s="94"/>
      <c r="E950" s="82"/>
      <c r="F950" s="82"/>
      <c r="G950" s="82"/>
      <c r="H950" s="97"/>
      <c r="I950" s="97"/>
      <c r="J950" s="82"/>
      <c r="K950" s="82"/>
      <c r="L950" s="82"/>
      <c r="M950" s="82"/>
      <c r="N950" s="82"/>
      <c r="O950" s="82"/>
      <c r="P950" s="82"/>
      <c r="Q950" s="82"/>
      <c r="R950" s="82"/>
      <c r="S950" s="82"/>
      <c r="T950" s="82"/>
      <c r="U950" s="82"/>
      <c r="V950" s="82"/>
      <c r="W950" s="82"/>
      <c r="X950" s="82"/>
      <c r="Y950" s="82"/>
      <c r="Z950" s="82"/>
      <c r="AA950" s="82"/>
      <c r="AB950" s="82"/>
      <c r="AC950" s="82"/>
    </row>
    <row r="951" spans="1:29" ht="12.75" customHeight="1" x14ac:dyDescent="0.3">
      <c r="A951" s="82"/>
      <c r="B951" s="82"/>
      <c r="C951" s="94"/>
      <c r="D951" s="94"/>
      <c r="E951" s="82"/>
      <c r="F951" s="82"/>
      <c r="G951" s="82"/>
      <c r="H951" s="97"/>
      <c r="I951" s="97"/>
      <c r="J951" s="82"/>
      <c r="K951" s="82"/>
      <c r="L951" s="82"/>
      <c r="M951" s="82"/>
      <c r="N951" s="82"/>
      <c r="O951" s="82"/>
      <c r="P951" s="82"/>
      <c r="Q951" s="82"/>
      <c r="R951" s="82"/>
      <c r="S951" s="82"/>
      <c r="T951" s="82"/>
      <c r="U951" s="82"/>
      <c r="V951" s="82"/>
      <c r="W951" s="82"/>
      <c r="X951" s="82"/>
      <c r="Y951" s="82"/>
      <c r="Z951" s="82"/>
      <c r="AA951" s="82"/>
      <c r="AB951" s="82"/>
      <c r="AC951" s="82"/>
    </row>
    <row r="952" spans="1:29" ht="12.75" customHeight="1" x14ac:dyDescent="0.3">
      <c r="A952" s="82"/>
      <c r="B952" s="82"/>
      <c r="C952" s="94"/>
      <c r="D952" s="94"/>
      <c r="E952" s="82"/>
      <c r="F952" s="82"/>
      <c r="G952" s="82"/>
      <c r="H952" s="97"/>
      <c r="I952" s="97"/>
      <c r="J952" s="82"/>
      <c r="K952" s="82"/>
      <c r="L952" s="82"/>
      <c r="M952" s="82"/>
      <c r="N952" s="82"/>
      <c r="O952" s="82"/>
      <c r="P952" s="82"/>
      <c r="Q952" s="82"/>
      <c r="R952" s="82"/>
      <c r="S952" s="82"/>
      <c r="T952" s="82"/>
      <c r="U952" s="82"/>
      <c r="V952" s="82"/>
      <c r="W952" s="82"/>
      <c r="X952" s="82"/>
      <c r="Y952" s="82"/>
      <c r="Z952" s="82"/>
      <c r="AA952" s="82"/>
      <c r="AB952" s="82"/>
      <c r="AC952" s="82"/>
    </row>
    <row r="953" spans="1:29" ht="12.75" customHeight="1" x14ac:dyDescent="0.3">
      <c r="A953" s="82"/>
      <c r="B953" s="82"/>
      <c r="C953" s="94"/>
      <c r="D953" s="94"/>
      <c r="E953" s="82"/>
      <c r="F953" s="82"/>
      <c r="G953" s="82"/>
      <c r="H953" s="97"/>
      <c r="I953" s="97"/>
      <c r="J953" s="82"/>
      <c r="K953" s="82"/>
      <c r="L953" s="82"/>
      <c r="M953" s="82"/>
      <c r="N953" s="82"/>
      <c r="O953" s="82"/>
      <c r="P953" s="82"/>
      <c r="Q953" s="82"/>
      <c r="R953" s="82"/>
      <c r="S953" s="82"/>
      <c r="T953" s="82"/>
      <c r="U953" s="82"/>
      <c r="V953" s="82"/>
      <c r="W953" s="82"/>
      <c r="X953" s="82"/>
      <c r="Y953" s="82"/>
      <c r="Z953" s="82"/>
      <c r="AA953" s="82"/>
      <c r="AB953" s="82"/>
      <c r="AC953" s="82"/>
    </row>
    <row r="954" spans="1:29" ht="12.75" customHeight="1" x14ac:dyDescent="0.3">
      <c r="A954" s="82"/>
      <c r="B954" s="82"/>
      <c r="C954" s="94"/>
      <c r="D954" s="94"/>
      <c r="E954" s="82"/>
      <c r="F954" s="82"/>
      <c r="G954" s="82"/>
      <c r="H954" s="97"/>
      <c r="I954" s="97"/>
      <c r="J954" s="82"/>
      <c r="K954" s="82"/>
      <c r="L954" s="82"/>
      <c r="M954" s="82"/>
      <c r="N954" s="82"/>
      <c r="O954" s="82"/>
      <c r="P954" s="82"/>
      <c r="Q954" s="82"/>
      <c r="R954" s="82"/>
      <c r="S954" s="82"/>
      <c r="T954" s="82"/>
      <c r="U954" s="82"/>
      <c r="V954" s="82"/>
      <c r="W954" s="82"/>
      <c r="X954" s="82"/>
      <c r="Y954" s="82"/>
      <c r="Z954" s="82"/>
      <c r="AA954" s="82"/>
      <c r="AB954" s="82"/>
      <c r="AC954" s="82"/>
    </row>
    <row r="955" spans="1:29" ht="12.75" customHeight="1" x14ac:dyDescent="0.3">
      <c r="A955" s="82"/>
      <c r="B955" s="82"/>
      <c r="C955" s="94"/>
      <c r="D955" s="94"/>
      <c r="E955" s="82"/>
      <c r="F955" s="82"/>
      <c r="G955" s="82"/>
      <c r="H955" s="97"/>
      <c r="I955" s="97"/>
      <c r="J955" s="82"/>
      <c r="K955" s="82"/>
      <c r="L955" s="82"/>
      <c r="M955" s="82"/>
      <c r="N955" s="82"/>
      <c r="O955" s="82"/>
      <c r="P955" s="82"/>
      <c r="Q955" s="82"/>
      <c r="R955" s="82"/>
      <c r="S955" s="82"/>
      <c r="T955" s="82"/>
      <c r="U955" s="82"/>
      <c r="V955" s="82"/>
      <c r="W955" s="82"/>
      <c r="X955" s="82"/>
      <c r="Y955" s="82"/>
      <c r="Z955" s="82"/>
      <c r="AA955" s="82"/>
      <c r="AB955" s="82"/>
      <c r="AC955" s="82"/>
    </row>
    <row r="956" spans="1:29" ht="12.75" customHeight="1" x14ac:dyDescent="0.3">
      <c r="A956" s="82"/>
      <c r="B956" s="82"/>
      <c r="C956" s="94"/>
      <c r="D956" s="94"/>
      <c r="E956" s="82"/>
      <c r="F956" s="82"/>
      <c r="G956" s="82"/>
      <c r="H956" s="97"/>
      <c r="I956" s="97"/>
      <c r="J956" s="82"/>
      <c r="K956" s="82"/>
      <c r="L956" s="82"/>
      <c r="M956" s="82"/>
      <c r="N956" s="82"/>
      <c r="O956" s="82"/>
      <c r="P956" s="82"/>
      <c r="Q956" s="82"/>
      <c r="R956" s="82"/>
      <c r="S956" s="82"/>
      <c r="T956" s="82"/>
      <c r="U956" s="82"/>
      <c r="V956" s="82"/>
      <c r="W956" s="82"/>
      <c r="X956" s="82"/>
      <c r="Y956" s="82"/>
      <c r="Z956" s="82"/>
      <c r="AA956" s="82"/>
      <c r="AB956" s="82"/>
      <c r="AC956" s="82"/>
    </row>
    <row r="957" spans="1:29" ht="12.75" customHeight="1" x14ac:dyDescent="0.3">
      <c r="A957" s="82"/>
      <c r="B957" s="82"/>
      <c r="C957" s="94"/>
      <c r="D957" s="94"/>
      <c r="E957" s="82"/>
      <c r="F957" s="82"/>
      <c r="G957" s="82"/>
      <c r="H957" s="97"/>
      <c r="I957" s="97"/>
      <c r="J957" s="82"/>
      <c r="K957" s="82"/>
      <c r="L957" s="82"/>
      <c r="M957" s="82"/>
      <c r="N957" s="82"/>
      <c r="O957" s="82"/>
      <c r="P957" s="82"/>
      <c r="Q957" s="82"/>
      <c r="R957" s="82"/>
      <c r="S957" s="82"/>
      <c r="T957" s="82"/>
      <c r="U957" s="82"/>
      <c r="V957" s="82"/>
      <c r="W957" s="82"/>
      <c r="X957" s="82"/>
      <c r="Y957" s="82"/>
      <c r="Z957" s="82"/>
      <c r="AA957" s="82"/>
      <c r="AB957" s="82"/>
      <c r="AC957" s="82"/>
    </row>
    <row r="958" spans="1:29" ht="12.75" customHeight="1" x14ac:dyDescent="0.3">
      <c r="A958" s="82"/>
      <c r="B958" s="82"/>
      <c r="C958" s="94"/>
      <c r="D958" s="94"/>
      <c r="E958" s="82"/>
      <c r="F958" s="82"/>
      <c r="G958" s="82"/>
      <c r="H958" s="97"/>
      <c r="I958" s="97"/>
      <c r="J958" s="82"/>
      <c r="K958" s="82"/>
      <c r="L958" s="82"/>
      <c r="M958" s="82"/>
      <c r="N958" s="82"/>
      <c r="O958" s="82"/>
      <c r="P958" s="82"/>
      <c r="Q958" s="82"/>
      <c r="R958" s="82"/>
      <c r="S958" s="82"/>
      <c r="T958" s="82"/>
      <c r="U958" s="82"/>
      <c r="V958" s="82"/>
      <c r="W958" s="82"/>
      <c r="X958" s="82"/>
      <c r="Y958" s="82"/>
      <c r="Z958" s="82"/>
      <c r="AA958" s="82"/>
      <c r="AB958" s="82"/>
      <c r="AC958" s="82"/>
    </row>
    <row r="959" spans="1:29" ht="12.75" customHeight="1" x14ac:dyDescent="0.3">
      <c r="A959" s="82"/>
      <c r="B959" s="82"/>
      <c r="C959" s="94"/>
      <c r="D959" s="94"/>
      <c r="E959" s="82"/>
      <c r="F959" s="82"/>
      <c r="G959" s="82"/>
      <c r="H959" s="97"/>
      <c r="I959" s="97"/>
      <c r="J959" s="82"/>
      <c r="K959" s="82"/>
      <c r="L959" s="82"/>
      <c r="M959" s="82"/>
      <c r="N959" s="82"/>
      <c r="O959" s="82"/>
      <c r="P959" s="82"/>
      <c r="Q959" s="82"/>
      <c r="R959" s="82"/>
      <c r="S959" s="82"/>
      <c r="T959" s="82"/>
      <c r="U959" s="82"/>
      <c r="V959" s="82"/>
      <c r="W959" s="82"/>
      <c r="X959" s="82"/>
      <c r="Y959" s="82"/>
      <c r="Z959" s="82"/>
      <c r="AA959" s="82"/>
      <c r="AB959" s="82"/>
      <c r="AC959" s="82"/>
    </row>
    <row r="960" spans="1:29" ht="12.75" customHeight="1" x14ac:dyDescent="0.3">
      <c r="A960" s="82"/>
      <c r="B960" s="82"/>
      <c r="C960" s="94"/>
      <c r="D960" s="94"/>
      <c r="E960" s="82"/>
      <c r="F960" s="82"/>
      <c r="G960" s="82"/>
      <c r="H960" s="97"/>
      <c r="I960" s="97"/>
      <c r="J960" s="82"/>
      <c r="K960" s="82"/>
      <c r="L960" s="82"/>
      <c r="M960" s="82"/>
      <c r="N960" s="82"/>
      <c r="O960" s="82"/>
      <c r="P960" s="82"/>
      <c r="Q960" s="82"/>
      <c r="R960" s="82"/>
      <c r="S960" s="82"/>
      <c r="T960" s="82"/>
      <c r="U960" s="82"/>
      <c r="V960" s="82"/>
      <c r="W960" s="82"/>
      <c r="X960" s="82"/>
      <c r="Y960" s="82"/>
      <c r="Z960" s="82"/>
      <c r="AA960" s="82"/>
      <c r="AB960" s="82"/>
      <c r="AC960" s="82"/>
    </row>
    <row r="961" spans="1:29" ht="12.75" customHeight="1" x14ac:dyDescent="0.3">
      <c r="A961" s="82"/>
      <c r="B961" s="82"/>
      <c r="C961" s="94"/>
      <c r="D961" s="94"/>
      <c r="E961" s="82"/>
      <c r="F961" s="82"/>
      <c r="G961" s="82"/>
      <c r="H961" s="97"/>
      <c r="I961" s="97"/>
      <c r="J961" s="82"/>
      <c r="K961" s="82"/>
      <c r="L961" s="82"/>
      <c r="M961" s="82"/>
      <c r="N961" s="82"/>
      <c r="O961" s="82"/>
      <c r="P961" s="82"/>
      <c r="Q961" s="82"/>
      <c r="R961" s="82"/>
      <c r="S961" s="82"/>
      <c r="T961" s="82"/>
      <c r="U961" s="82"/>
      <c r="V961" s="82"/>
      <c r="W961" s="82"/>
      <c r="X961" s="82"/>
      <c r="Y961" s="82"/>
      <c r="Z961" s="82"/>
      <c r="AA961" s="82"/>
      <c r="AB961" s="82"/>
      <c r="AC961" s="82"/>
    </row>
    <row r="962" spans="1:29" ht="12.75" customHeight="1" x14ac:dyDescent="0.3">
      <c r="A962" s="82"/>
      <c r="B962" s="82"/>
      <c r="C962" s="94"/>
      <c r="D962" s="94"/>
      <c r="E962" s="82"/>
      <c r="F962" s="82"/>
      <c r="G962" s="82"/>
      <c r="H962" s="97"/>
      <c r="I962" s="97"/>
      <c r="J962" s="82"/>
      <c r="K962" s="82"/>
      <c r="L962" s="82"/>
      <c r="M962" s="82"/>
      <c r="N962" s="82"/>
      <c r="O962" s="82"/>
      <c r="P962" s="82"/>
      <c r="Q962" s="82"/>
      <c r="R962" s="82"/>
      <c r="S962" s="82"/>
      <c r="T962" s="82"/>
      <c r="U962" s="82"/>
      <c r="V962" s="82"/>
      <c r="W962" s="82"/>
      <c r="X962" s="82"/>
      <c r="Y962" s="82"/>
      <c r="Z962" s="82"/>
      <c r="AA962" s="82"/>
      <c r="AB962" s="82"/>
      <c r="AC962" s="82"/>
    </row>
    <row r="963" spans="1:29" ht="12.75" customHeight="1" x14ac:dyDescent="0.3">
      <c r="A963" s="82"/>
      <c r="B963" s="82"/>
      <c r="C963" s="94"/>
      <c r="D963" s="94"/>
      <c r="E963" s="82"/>
      <c r="F963" s="82"/>
      <c r="G963" s="82"/>
      <c r="H963" s="97"/>
      <c r="I963" s="97"/>
      <c r="J963" s="82"/>
      <c r="K963" s="82"/>
      <c r="L963" s="82"/>
      <c r="M963" s="82"/>
      <c r="N963" s="82"/>
      <c r="O963" s="82"/>
      <c r="P963" s="82"/>
      <c r="Q963" s="82"/>
      <c r="R963" s="82"/>
      <c r="S963" s="82"/>
      <c r="T963" s="82"/>
      <c r="U963" s="82"/>
      <c r="V963" s="82"/>
      <c r="W963" s="82"/>
      <c r="X963" s="82"/>
      <c r="Y963" s="82"/>
      <c r="Z963" s="82"/>
      <c r="AA963" s="82"/>
      <c r="AB963" s="82"/>
      <c r="AC963" s="82"/>
    </row>
    <row r="964" spans="1:29" ht="12.75" customHeight="1" x14ac:dyDescent="0.3">
      <c r="A964" s="82"/>
      <c r="B964" s="82"/>
      <c r="C964" s="94"/>
      <c r="D964" s="94"/>
      <c r="E964" s="82"/>
      <c r="F964" s="82"/>
      <c r="G964" s="82"/>
      <c r="H964" s="97"/>
      <c r="I964" s="97"/>
      <c r="J964" s="82"/>
      <c r="K964" s="82"/>
      <c r="L964" s="82"/>
      <c r="M964" s="82"/>
      <c r="N964" s="82"/>
      <c r="O964" s="82"/>
      <c r="P964" s="82"/>
      <c r="Q964" s="82"/>
      <c r="R964" s="82"/>
      <c r="S964" s="82"/>
      <c r="T964" s="82"/>
      <c r="U964" s="82"/>
      <c r="V964" s="82"/>
      <c r="W964" s="82"/>
      <c r="X964" s="82"/>
      <c r="Y964" s="82"/>
      <c r="Z964" s="82"/>
      <c r="AA964" s="82"/>
      <c r="AB964" s="82"/>
      <c r="AC964" s="82"/>
    </row>
    <row r="965" spans="1:29" ht="12.75" customHeight="1" x14ac:dyDescent="0.3">
      <c r="A965" s="82"/>
      <c r="B965" s="82"/>
      <c r="C965" s="94"/>
      <c r="D965" s="94"/>
      <c r="E965" s="82"/>
      <c r="F965" s="82"/>
      <c r="G965" s="82"/>
      <c r="H965" s="97"/>
      <c r="I965" s="97"/>
      <c r="J965" s="82"/>
      <c r="K965" s="82"/>
      <c r="L965" s="82"/>
      <c r="M965" s="82"/>
      <c r="N965" s="82"/>
      <c r="O965" s="82"/>
      <c r="P965" s="82"/>
      <c r="Q965" s="82"/>
      <c r="R965" s="82"/>
      <c r="S965" s="82"/>
      <c r="T965" s="82"/>
      <c r="U965" s="82"/>
      <c r="V965" s="82"/>
      <c r="W965" s="82"/>
      <c r="X965" s="82"/>
      <c r="Y965" s="82"/>
      <c r="Z965" s="82"/>
      <c r="AA965" s="82"/>
      <c r="AB965" s="82"/>
      <c r="AC965" s="82"/>
    </row>
    <row r="966" spans="1:29" ht="12.75" customHeight="1" x14ac:dyDescent="0.3">
      <c r="A966" s="82"/>
      <c r="B966" s="82"/>
      <c r="C966" s="94"/>
      <c r="D966" s="94"/>
      <c r="E966" s="82"/>
      <c r="F966" s="82"/>
      <c r="G966" s="82"/>
      <c r="H966" s="97"/>
      <c r="I966" s="97"/>
      <c r="J966" s="82"/>
      <c r="K966" s="82"/>
      <c r="L966" s="82"/>
      <c r="M966" s="82"/>
      <c r="N966" s="82"/>
      <c r="O966" s="82"/>
      <c r="P966" s="82"/>
      <c r="Q966" s="82"/>
      <c r="R966" s="82"/>
      <c r="S966" s="82"/>
      <c r="T966" s="82"/>
      <c r="U966" s="82"/>
      <c r="V966" s="82"/>
      <c r="W966" s="82"/>
      <c r="X966" s="82"/>
      <c r="Y966" s="82"/>
      <c r="Z966" s="82"/>
      <c r="AA966" s="82"/>
      <c r="AB966" s="82"/>
      <c r="AC966" s="82"/>
    </row>
    <row r="967" spans="1:29" ht="12.75" customHeight="1" x14ac:dyDescent="0.3">
      <c r="A967" s="82"/>
      <c r="B967" s="82"/>
      <c r="C967" s="94"/>
      <c r="D967" s="94"/>
      <c r="E967" s="82"/>
      <c r="F967" s="82"/>
      <c r="G967" s="82"/>
      <c r="H967" s="97"/>
      <c r="I967" s="97"/>
      <c r="J967" s="82"/>
      <c r="K967" s="82"/>
      <c r="L967" s="82"/>
      <c r="M967" s="82"/>
      <c r="N967" s="82"/>
      <c r="O967" s="82"/>
      <c r="P967" s="82"/>
      <c r="Q967" s="82"/>
      <c r="R967" s="82"/>
      <c r="S967" s="82"/>
      <c r="T967" s="82"/>
      <c r="U967" s="82"/>
      <c r="V967" s="82"/>
      <c r="W967" s="82"/>
      <c r="X967" s="82"/>
      <c r="Y967" s="82"/>
      <c r="Z967" s="82"/>
      <c r="AA967" s="82"/>
      <c r="AB967" s="82"/>
      <c r="AC967" s="82"/>
    </row>
    <row r="968" spans="1:29" ht="12.75" customHeight="1" x14ac:dyDescent="0.3">
      <c r="A968" s="82"/>
      <c r="B968" s="82"/>
      <c r="C968" s="94"/>
      <c r="D968" s="94"/>
      <c r="E968" s="82"/>
      <c r="F968" s="82"/>
      <c r="G968" s="82"/>
      <c r="H968" s="97"/>
      <c r="I968" s="97"/>
      <c r="J968" s="82"/>
      <c r="K968" s="82"/>
      <c r="L968" s="82"/>
      <c r="M968" s="82"/>
      <c r="N968" s="82"/>
      <c r="O968" s="82"/>
      <c r="P968" s="82"/>
      <c r="Q968" s="82"/>
      <c r="R968" s="82"/>
      <c r="S968" s="82"/>
      <c r="T968" s="82"/>
      <c r="U968" s="82"/>
      <c r="V968" s="82"/>
      <c r="W968" s="82"/>
      <c r="X968" s="82"/>
      <c r="Y968" s="82"/>
      <c r="Z968" s="82"/>
      <c r="AA968" s="82"/>
      <c r="AB968" s="82"/>
      <c r="AC968" s="82"/>
    </row>
    <row r="969" spans="1:29" ht="12.75" customHeight="1" x14ac:dyDescent="0.3">
      <c r="A969" s="82"/>
      <c r="B969" s="82"/>
      <c r="C969" s="94"/>
      <c r="D969" s="94"/>
      <c r="E969" s="82"/>
      <c r="F969" s="82"/>
      <c r="G969" s="82"/>
      <c r="H969" s="97"/>
      <c r="I969" s="97"/>
      <c r="J969" s="82"/>
      <c r="K969" s="82"/>
      <c r="L969" s="82"/>
      <c r="M969" s="82"/>
      <c r="N969" s="82"/>
      <c r="O969" s="82"/>
      <c r="P969" s="82"/>
      <c r="Q969" s="82"/>
      <c r="R969" s="82"/>
      <c r="S969" s="82"/>
      <c r="T969" s="82"/>
      <c r="U969" s="82"/>
      <c r="V969" s="82"/>
      <c r="W969" s="82"/>
      <c r="X969" s="82"/>
      <c r="Y969" s="82"/>
      <c r="Z969" s="82"/>
      <c r="AA969" s="82"/>
      <c r="AB969" s="82"/>
      <c r="AC969" s="82"/>
    </row>
    <row r="970" spans="1:29" ht="12.75" customHeight="1" x14ac:dyDescent="0.3">
      <c r="A970" s="82"/>
      <c r="B970" s="82"/>
      <c r="C970" s="94"/>
      <c r="D970" s="94"/>
      <c r="E970" s="82"/>
      <c r="F970" s="82"/>
      <c r="G970" s="82"/>
      <c r="H970" s="97"/>
      <c r="I970" s="97"/>
      <c r="J970" s="82"/>
      <c r="K970" s="82"/>
      <c r="L970" s="82"/>
      <c r="M970" s="82"/>
      <c r="N970" s="82"/>
      <c r="O970" s="82"/>
      <c r="P970" s="82"/>
      <c r="Q970" s="82"/>
      <c r="R970" s="82"/>
      <c r="S970" s="82"/>
      <c r="T970" s="82"/>
      <c r="U970" s="82"/>
      <c r="V970" s="82"/>
      <c r="W970" s="82"/>
      <c r="X970" s="82"/>
      <c r="Y970" s="82"/>
      <c r="Z970" s="82"/>
      <c r="AA970" s="82"/>
      <c r="AB970" s="82"/>
      <c r="AC970" s="82"/>
    </row>
    <row r="971" spans="1:29" ht="12.75" customHeight="1" x14ac:dyDescent="0.3">
      <c r="A971" s="82"/>
      <c r="B971" s="82"/>
      <c r="C971" s="94"/>
      <c r="D971" s="94"/>
      <c r="E971" s="82"/>
      <c r="F971" s="82"/>
      <c r="G971" s="82"/>
      <c r="H971" s="97"/>
      <c r="I971" s="97"/>
      <c r="J971" s="82"/>
      <c r="K971" s="82"/>
      <c r="L971" s="82"/>
      <c r="M971" s="82"/>
      <c r="N971" s="82"/>
      <c r="O971" s="82"/>
      <c r="P971" s="82"/>
      <c r="Q971" s="82"/>
      <c r="R971" s="82"/>
      <c r="S971" s="82"/>
      <c r="T971" s="82"/>
      <c r="U971" s="82"/>
      <c r="V971" s="82"/>
      <c r="W971" s="82"/>
      <c r="X971" s="82"/>
      <c r="Y971" s="82"/>
      <c r="Z971" s="82"/>
      <c r="AA971" s="82"/>
      <c r="AB971" s="82"/>
      <c r="AC971" s="82"/>
    </row>
    <row r="972" spans="1:29" ht="12.75" customHeight="1" x14ac:dyDescent="0.3">
      <c r="A972" s="82"/>
      <c r="B972" s="82"/>
      <c r="C972" s="94"/>
      <c r="D972" s="94"/>
      <c r="E972" s="82"/>
      <c r="F972" s="82"/>
      <c r="G972" s="82"/>
      <c r="H972" s="97"/>
      <c r="I972" s="97"/>
      <c r="J972" s="82"/>
      <c r="K972" s="82"/>
      <c r="L972" s="82"/>
      <c r="M972" s="82"/>
      <c r="N972" s="82"/>
      <c r="O972" s="82"/>
      <c r="P972" s="82"/>
      <c r="Q972" s="82"/>
      <c r="R972" s="82"/>
      <c r="S972" s="82"/>
      <c r="T972" s="82"/>
      <c r="U972" s="82"/>
      <c r="V972" s="82"/>
      <c r="W972" s="82"/>
      <c r="X972" s="82"/>
      <c r="Y972" s="82"/>
      <c r="Z972" s="82"/>
      <c r="AA972" s="82"/>
      <c r="AB972" s="82"/>
      <c r="AC972" s="82"/>
    </row>
    <row r="973" spans="1:29" ht="12.75" customHeight="1" x14ac:dyDescent="0.3">
      <c r="A973" s="82"/>
      <c r="B973" s="82"/>
      <c r="C973" s="94"/>
      <c r="D973" s="94"/>
      <c r="E973" s="82"/>
      <c r="F973" s="82"/>
      <c r="G973" s="82"/>
      <c r="H973" s="97"/>
      <c r="I973" s="97"/>
      <c r="J973" s="82"/>
      <c r="K973" s="82"/>
      <c r="L973" s="82"/>
      <c r="M973" s="82"/>
      <c r="N973" s="82"/>
      <c r="O973" s="82"/>
      <c r="P973" s="82"/>
      <c r="Q973" s="82"/>
      <c r="R973" s="82"/>
      <c r="S973" s="82"/>
      <c r="T973" s="82"/>
      <c r="U973" s="82"/>
      <c r="V973" s="82"/>
      <c r="W973" s="82"/>
      <c r="X973" s="82"/>
      <c r="Y973" s="82"/>
      <c r="Z973" s="82"/>
      <c r="AA973" s="82"/>
      <c r="AB973" s="82"/>
      <c r="AC973" s="82"/>
    </row>
    <row r="974" spans="1:29" ht="12.75" customHeight="1" x14ac:dyDescent="0.3">
      <c r="A974" s="82"/>
      <c r="B974" s="82"/>
      <c r="C974" s="94"/>
      <c r="D974" s="94"/>
      <c r="E974" s="82"/>
      <c r="F974" s="82"/>
      <c r="G974" s="82"/>
      <c r="H974" s="97"/>
      <c r="I974" s="97"/>
      <c r="J974" s="82"/>
      <c r="K974" s="82"/>
      <c r="L974" s="82"/>
      <c r="M974" s="82"/>
      <c r="N974" s="82"/>
      <c r="O974" s="82"/>
      <c r="P974" s="82"/>
      <c r="Q974" s="82"/>
      <c r="R974" s="82"/>
      <c r="S974" s="82"/>
      <c r="T974" s="82"/>
      <c r="U974" s="82"/>
      <c r="V974" s="82"/>
      <c r="W974" s="82"/>
      <c r="X974" s="82"/>
      <c r="Y974" s="82"/>
      <c r="Z974" s="82"/>
      <c r="AA974" s="82"/>
      <c r="AB974" s="82"/>
      <c r="AC974" s="82"/>
    </row>
    <row r="975" spans="1:29" ht="12.75" customHeight="1" x14ac:dyDescent="0.3">
      <c r="A975" s="82"/>
      <c r="B975" s="82"/>
      <c r="C975" s="94"/>
      <c r="D975" s="94"/>
      <c r="E975" s="82"/>
      <c r="F975" s="82"/>
      <c r="G975" s="82"/>
      <c r="H975" s="97"/>
      <c r="I975" s="97"/>
      <c r="J975" s="82"/>
      <c r="K975" s="82"/>
      <c r="L975" s="82"/>
      <c r="M975" s="82"/>
      <c r="N975" s="82"/>
      <c r="O975" s="82"/>
      <c r="P975" s="82"/>
      <c r="Q975" s="82"/>
      <c r="R975" s="82"/>
      <c r="S975" s="82"/>
      <c r="T975" s="82"/>
      <c r="U975" s="82"/>
      <c r="V975" s="82"/>
      <c r="W975" s="82"/>
      <c r="X975" s="82"/>
      <c r="Y975" s="82"/>
      <c r="Z975" s="82"/>
      <c r="AA975" s="82"/>
      <c r="AB975" s="82"/>
      <c r="AC975" s="82"/>
    </row>
    <row r="976" spans="1:29" ht="12.75" customHeight="1" x14ac:dyDescent="0.3">
      <c r="A976" s="82"/>
      <c r="B976" s="82"/>
      <c r="C976" s="94"/>
      <c r="D976" s="94"/>
      <c r="E976" s="82"/>
      <c r="F976" s="82"/>
      <c r="G976" s="82"/>
      <c r="H976" s="97"/>
      <c r="I976" s="97"/>
      <c r="J976" s="82"/>
      <c r="K976" s="82"/>
      <c r="L976" s="82"/>
      <c r="M976" s="82"/>
      <c r="N976" s="82"/>
      <c r="O976" s="82"/>
      <c r="P976" s="82"/>
      <c r="Q976" s="82"/>
      <c r="R976" s="82"/>
      <c r="S976" s="82"/>
      <c r="T976" s="82"/>
      <c r="U976" s="82"/>
      <c r="V976" s="82"/>
      <c r="W976" s="82"/>
      <c r="X976" s="82"/>
      <c r="Y976" s="82"/>
      <c r="Z976" s="82"/>
      <c r="AA976" s="82"/>
      <c r="AB976" s="82"/>
      <c r="AC976" s="82"/>
    </row>
    <row r="977" spans="1:29" ht="12.75" customHeight="1" x14ac:dyDescent="0.3">
      <c r="A977" s="82"/>
      <c r="B977" s="82"/>
      <c r="C977" s="94"/>
      <c r="D977" s="94"/>
      <c r="E977" s="82"/>
      <c r="F977" s="82"/>
      <c r="G977" s="82"/>
      <c r="H977" s="97"/>
      <c r="I977" s="97"/>
      <c r="J977" s="82"/>
      <c r="K977" s="82"/>
      <c r="L977" s="82"/>
      <c r="M977" s="82"/>
      <c r="N977" s="82"/>
      <c r="O977" s="82"/>
      <c r="P977" s="82"/>
      <c r="Q977" s="82"/>
      <c r="R977" s="82"/>
      <c r="S977" s="82"/>
      <c r="T977" s="82"/>
      <c r="U977" s="82"/>
      <c r="V977" s="82"/>
      <c r="W977" s="82"/>
      <c r="X977" s="82"/>
      <c r="Y977" s="82"/>
      <c r="Z977" s="82"/>
      <c r="AA977" s="82"/>
      <c r="AB977" s="82"/>
      <c r="AC977" s="82"/>
    </row>
    <row r="978" spans="1:29" ht="12.75" customHeight="1" x14ac:dyDescent="0.3">
      <c r="A978" s="82"/>
      <c r="B978" s="82"/>
      <c r="C978" s="94"/>
      <c r="D978" s="94"/>
      <c r="E978" s="82"/>
      <c r="F978" s="82"/>
      <c r="G978" s="82"/>
      <c r="H978" s="97"/>
      <c r="I978" s="97"/>
      <c r="J978" s="82"/>
      <c r="K978" s="82"/>
      <c r="L978" s="82"/>
      <c r="M978" s="82"/>
      <c r="N978" s="82"/>
      <c r="O978" s="82"/>
      <c r="P978" s="82"/>
      <c r="Q978" s="82"/>
      <c r="R978" s="82"/>
      <c r="S978" s="82"/>
      <c r="T978" s="82"/>
      <c r="U978" s="82"/>
      <c r="V978" s="82"/>
      <c r="W978" s="82"/>
      <c r="X978" s="82"/>
      <c r="Y978" s="82"/>
      <c r="Z978" s="82"/>
      <c r="AA978" s="82"/>
      <c r="AB978" s="82"/>
      <c r="AC978" s="82"/>
    </row>
    <row r="979" spans="1:29" ht="12.75" customHeight="1" x14ac:dyDescent="0.3">
      <c r="A979" s="82"/>
      <c r="B979" s="82"/>
      <c r="C979" s="94"/>
      <c r="D979" s="94"/>
      <c r="E979" s="82"/>
      <c r="F979" s="82"/>
      <c r="G979" s="82"/>
      <c r="H979" s="97"/>
      <c r="I979" s="97"/>
      <c r="J979" s="82"/>
      <c r="K979" s="82"/>
      <c r="L979" s="82"/>
      <c r="M979" s="82"/>
      <c r="N979" s="82"/>
      <c r="O979" s="82"/>
      <c r="P979" s="82"/>
      <c r="Q979" s="82"/>
      <c r="R979" s="82"/>
      <c r="S979" s="82"/>
      <c r="T979" s="82"/>
      <c r="U979" s="82"/>
      <c r="V979" s="82"/>
      <c r="W979" s="82"/>
      <c r="X979" s="82"/>
      <c r="Y979" s="82"/>
      <c r="Z979" s="82"/>
      <c r="AA979" s="82"/>
      <c r="AB979" s="82"/>
      <c r="AC979" s="82"/>
    </row>
    <row r="980" spans="1:29" ht="12.75" customHeight="1" x14ac:dyDescent="0.3">
      <c r="A980" s="82"/>
      <c r="B980" s="82"/>
      <c r="C980" s="94"/>
      <c r="D980" s="94"/>
      <c r="E980" s="82"/>
      <c r="F980" s="82"/>
      <c r="G980" s="82"/>
      <c r="H980" s="97"/>
      <c r="I980" s="97"/>
      <c r="J980" s="82"/>
      <c r="K980" s="82"/>
      <c r="L980" s="82"/>
      <c r="M980" s="82"/>
      <c r="N980" s="82"/>
      <c r="O980" s="82"/>
      <c r="P980" s="82"/>
      <c r="Q980" s="82"/>
      <c r="R980" s="82"/>
      <c r="S980" s="82"/>
      <c r="T980" s="82"/>
      <c r="U980" s="82"/>
      <c r="V980" s="82"/>
      <c r="W980" s="82"/>
      <c r="X980" s="82"/>
      <c r="Y980" s="82"/>
      <c r="Z980" s="82"/>
      <c r="AA980" s="82"/>
      <c r="AB980" s="82"/>
      <c r="AC980" s="82"/>
    </row>
    <row r="981" spans="1:29" ht="12.75" customHeight="1" x14ac:dyDescent="0.3">
      <c r="A981" s="82"/>
      <c r="B981" s="82"/>
      <c r="C981" s="94"/>
      <c r="D981" s="94"/>
      <c r="E981" s="82"/>
      <c r="F981" s="82"/>
      <c r="G981" s="82"/>
      <c r="H981" s="97"/>
      <c r="I981" s="97"/>
      <c r="J981" s="82"/>
      <c r="K981" s="82"/>
      <c r="L981" s="82"/>
      <c r="M981" s="82"/>
      <c r="N981" s="82"/>
      <c r="O981" s="82"/>
      <c r="P981" s="82"/>
      <c r="Q981" s="82"/>
      <c r="R981" s="82"/>
      <c r="S981" s="82"/>
      <c r="T981" s="82"/>
      <c r="U981" s="82"/>
      <c r="V981" s="82"/>
      <c r="W981" s="82"/>
      <c r="X981" s="82"/>
      <c r="Y981" s="82"/>
      <c r="Z981" s="82"/>
      <c r="AA981" s="82"/>
      <c r="AB981" s="82"/>
      <c r="AC981" s="82"/>
    </row>
    <row r="982" spans="1:29" ht="12.75" customHeight="1" x14ac:dyDescent="0.3">
      <c r="A982" s="82"/>
      <c r="B982" s="82"/>
      <c r="C982" s="94"/>
      <c r="D982" s="94"/>
      <c r="E982" s="82"/>
      <c r="F982" s="82"/>
      <c r="G982" s="82"/>
      <c r="H982" s="97"/>
      <c r="I982" s="97"/>
      <c r="J982" s="82"/>
      <c r="K982" s="82"/>
      <c r="L982" s="82"/>
      <c r="M982" s="82"/>
      <c r="N982" s="82"/>
      <c r="O982" s="82"/>
      <c r="P982" s="82"/>
      <c r="Q982" s="82"/>
      <c r="R982" s="82"/>
      <c r="S982" s="82"/>
      <c r="T982" s="82"/>
      <c r="U982" s="82"/>
      <c r="V982" s="82"/>
      <c r="W982" s="82"/>
      <c r="X982" s="82"/>
      <c r="Y982" s="82"/>
      <c r="Z982" s="82"/>
      <c r="AA982" s="82"/>
      <c r="AB982" s="82"/>
      <c r="AC982" s="82"/>
    </row>
    <row r="983" spans="1:29" ht="12.75" customHeight="1" x14ac:dyDescent="0.3">
      <c r="A983" s="82"/>
      <c r="B983" s="82"/>
      <c r="C983" s="94"/>
      <c r="D983" s="94"/>
      <c r="E983" s="82"/>
      <c r="F983" s="82"/>
      <c r="G983" s="82"/>
      <c r="H983" s="97"/>
      <c r="I983" s="97"/>
      <c r="J983" s="82"/>
      <c r="K983" s="82"/>
      <c r="L983" s="82"/>
      <c r="M983" s="82"/>
      <c r="N983" s="82"/>
      <c r="O983" s="82"/>
      <c r="P983" s="82"/>
      <c r="Q983" s="82"/>
      <c r="R983" s="82"/>
      <c r="S983" s="82"/>
      <c r="T983" s="82"/>
      <c r="U983" s="82"/>
      <c r="V983" s="82"/>
      <c r="W983" s="82"/>
      <c r="X983" s="82"/>
      <c r="Y983" s="82"/>
      <c r="Z983" s="82"/>
      <c r="AA983" s="82"/>
      <c r="AB983" s="82"/>
      <c r="AC983" s="82"/>
    </row>
    <row r="984" spans="1:29" ht="12.75" customHeight="1" x14ac:dyDescent="0.3">
      <c r="A984" s="82"/>
      <c r="B984" s="82"/>
      <c r="C984" s="94"/>
      <c r="D984" s="94"/>
      <c r="E984" s="82"/>
      <c r="F984" s="82"/>
      <c r="G984" s="82"/>
      <c r="H984" s="97"/>
      <c r="I984" s="97"/>
      <c r="J984" s="82"/>
      <c r="K984" s="82"/>
      <c r="L984" s="82"/>
      <c r="M984" s="82"/>
      <c r="N984" s="82"/>
      <c r="O984" s="82"/>
      <c r="P984" s="82"/>
      <c r="Q984" s="82"/>
      <c r="R984" s="82"/>
      <c r="S984" s="82"/>
      <c r="T984" s="82"/>
      <c r="U984" s="82"/>
      <c r="V984" s="82"/>
      <c r="W984" s="82"/>
      <c r="X984" s="82"/>
      <c r="Y984" s="82"/>
      <c r="Z984" s="82"/>
      <c r="AA984" s="82"/>
      <c r="AB984" s="82"/>
      <c r="AC984" s="82"/>
    </row>
    <row r="985" spans="1:29" ht="12.75" customHeight="1" x14ac:dyDescent="0.3">
      <c r="A985" s="82"/>
      <c r="B985" s="82"/>
      <c r="C985" s="94"/>
      <c r="D985" s="94"/>
      <c r="E985" s="82"/>
      <c r="F985" s="82"/>
      <c r="G985" s="82"/>
      <c r="H985" s="97"/>
      <c r="I985" s="97"/>
      <c r="J985" s="82"/>
      <c r="K985" s="82"/>
      <c r="L985" s="82"/>
      <c r="M985" s="82"/>
      <c r="N985" s="82"/>
      <c r="O985" s="82"/>
      <c r="P985" s="82"/>
      <c r="Q985" s="82"/>
      <c r="R985" s="82"/>
      <c r="S985" s="82"/>
      <c r="T985" s="82"/>
      <c r="U985" s="82"/>
      <c r="V985" s="82"/>
      <c r="W985" s="82"/>
      <c r="X985" s="82"/>
      <c r="Y985" s="82"/>
      <c r="Z985" s="82"/>
      <c r="AA985" s="82"/>
      <c r="AB985" s="82"/>
      <c r="AC985" s="82"/>
    </row>
    <row r="986" spans="1:29" ht="12.75" customHeight="1" x14ac:dyDescent="0.3">
      <c r="A986" s="82"/>
      <c r="B986" s="82"/>
      <c r="C986" s="94"/>
      <c r="D986" s="94"/>
      <c r="E986" s="82"/>
      <c r="F986" s="82"/>
      <c r="G986" s="82"/>
      <c r="H986" s="97"/>
      <c r="I986" s="97"/>
      <c r="J986" s="82"/>
      <c r="K986" s="82"/>
      <c r="L986" s="82"/>
      <c r="M986" s="82"/>
      <c r="N986" s="82"/>
      <c r="O986" s="82"/>
      <c r="P986" s="82"/>
      <c r="Q986" s="82"/>
      <c r="R986" s="82"/>
      <c r="S986" s="82"/>
      <c r="T986" s="82"/>
      <c r="U986" s="82"/>
      <c r="V986" s="82"/>
      <c r="W986" s="82"/>
      <c r="X986" s="82"/>
      <c r="Y986" s="82"/>
      <c r="Z986" s="82"/>
      <c r="AA986" s="82"/>
      <c r="AB986" s="82"/>
      <c r="AC986" s="82"/>
    </row>
    <row r="987" spans="1:29" ht="12.75" customHeight="1" x14ac:dyDescent="0.3">
      <c r="A987" s="82"/>
      <c r="B987" s="82"/>
      <c r="C987" s="94"/>
      <c r="D987" s="94"/>
      <c r="E987" s="82"/>
      <c r="F987" s="82"/>
      <c r="G987" s="82"/>
      <c r="H987" s="97"/>
      <c r="I987" s="97"/>
      <c r="J987" s="82"/>
      <c r="K987" s="82"/>
      <c r="L987" s="82"/>
      <c r="M987" s="82"/>
      <c r="N987" s="82"/>
      <c r="O987" s="82"/>
      <c r="P987" s="82"/>
      <c r="Q987" s="82"/>
      <c r="R987" s="82"/>
      <c r="S987" s="82"/>
      <c r="T987" s="82"/>
      <c r="U987" s="82"/>
      <c r="V987" s="82"/>
      <c r="W987" s="82"/>
      <c r="X987" s="82"/>
      <c r="Y987" s="82"/>
      <c r="Z987" s="82"/>
      <c r="AA987" s="82"/>
      <c r="AB987" s="82"/>
      <c r="AC987" s="82"/>
    </row>
    <row r="988" spans="1:29" ht="12.75" customHeight="1" x14ac:dyDescent="0.3">
      <c r="A988" s="82"/>
      <c r="B988" s="82"/>
      <c r="C988" s="94"/>
      <c r="D988" s="94"/>
      <c r="E988" s="82"/>
      <c r="F988" s="82"/>
      <c r="G988" s="82"/>
      <c r="H988" s="97"/>
      <c r="I988" s="97"/>
      <c r="J988" s="82"/>
      <c r="K988" s="82"/>
      <c r="L988" s="82"/>
      <c r="M988" s="82"/>
      <c r="N988" s="82"/>
      <c r="O988" s="82"/>
      <c r="P988" s="82"/>
      <c r="Q988" s="82"/>
      <c r="R988" s="82"/>
      <c r="S988" s="82"/>
      <c r="T988" s="82"/>
      <c r="U988" s="82"/>
      <c r="V988" s="82"/>
      <c r="W988" s="82"/>
      <c r="X988" s="82"/>
      <c r="Y988" s="82"/>
      <c r="Z988" s="82"/>
      <c r="AA988" s="82"/>
      <c r="AB988" s="82"/>
      <c r="AC988" s="82"/>
    </row>
    <row r="989" spans="1:29" ht="12.75" customHeight="1" x14ac:dyDescent="0.3">
      <c r="A989" s="82"/>
      <c r="B989" s="82"/>
      <c r="C989" s="94"/>
      <c r="D989" s="94"/>
      <c r="E989" s="82"/>
      <c r="F989" s="82"/>
      <c r="G989" s="82"/>
      <c r="H989" s="97"/>
      <c r="I989" s="97"/>
      <c r="J989" s="82"/>
      <c r="K989" s="82"/>
      <c r="L989" s="82"/>
      <c r="M989" s="82"/>
      <c r="N989" s="82"/>
      <c r="O989" s="82"/>
      <c r="P989" s="82"/>
      <c r="Q989" s="82"/>
      <c r="R989" s="82"/>
      <c r="S989" s="82"/>
      <c r="T989" s="82"/>
      <c r="U989" s="82"/>
      <c r="V989" s="82"/>
      <c r="W989" s="82"/>
      <c r="X989" s="82"/>
      <c r="Y989" s="82"/>
      <c r="Z989" s="82"/>
      <c r="AA989" s="82"/>
      <c r="AB989" s="82"/>
      <c r="AC989" s="82"/>
    </row>
    <row r="990" spans="1:29" ht="12.75" customHeight="1" x14ac:dyDescent="0.3">
      <c r="A990" s="82"/>
      <c r="B990" s="82"/>
      <c r="C990" s="94"/>
      <c r="D990" s="94"/>
      <c r="E990" s="82"/>
      <c r="F990" s="82"/>
      <c r="G990" s="82"/>
      <c r="H990" s="97"/>
      <c r="I990" s="97"/>
      <c r="J990" s="82"/>
      <c r="K990" s="82"/>
      <c r="L990" s="82"/>
      <c r="M990" s="82"/>
      <c r="N990" s="82"/>
      <c r="O990" s="82"/>
      <c r="P990" s="82"/>
      <c r="Q990" s="82"/>
      <c r="R990" s="82"/>
      <c r="S990" s="82"/>
      <c r="T990" s="82"/>
      <c r="U990" s="82"/>
      <c r="V990" s="82"/>
      <c r="W990" s="82"/>
      <c r="X990" s="82"/>
      <c r="Y990" s="82"/>
      <c r="Z990" s="82"/>
      <c r="AA990" s="82"/>
      <c r="AB990" s="82"/>
      <c r="AC990" s="82"/>
    </row>
    <row r="991" spans="1:29" ht="12.75" customHeight="1" x14ac:dyDescent="0.3">
      <c r="A991" s="82"/>
      <c r="B991" s="82"/>
      <c r="C991" s="94"/>
      <c r="D991" s="94"/>
      <c r="E991" s="82"/>
      <c r="F991" s="82"/>
      <c r="G991" s="82"/>
      <c r="H991" s="97"/>
      <c r="I991" s="97"/>
      <c r="J991" s="82"/>
      <c r="K991" s="82"/>
      <c r="L991" s="82"/>
      <c r="M991" s="82"/>
      <c r="N991" s="82"/>
      <c r="O991" s="82"/>
      <c r="P991" s="82"/>
      <c r="Q991" s="82"/>
      <c r="R991" s="82"/>
      <c r="S991" s="82"/>
      <c r="T991" s="82"/>
      <c r="U991" s="82"/>
      <c r="V991" s="82"/>
      <c r="W991" s="82"/>
      <c r="X991" s="82"/>
      <c r="Y991" s="82"/>
      <c r="Z991" s="82"/>
      <c r="AA991" s="82"/>
      <c r="AB991" s="82"/>
      <c r="AC991" s="82"/>
    </row>
    <row r="992" spans="1:29" ht="12.75" customHeight="1" x14ac:dyDescent="0.3">
      <c r="A992" s="82"/>
      <c r="B992" s="82"/>
      <c r="C992" s="94"/>
      <c r="D992" s="94"/>
      <c r="E992" s="82"/>
      <c r="F992" s="82"/>
      <c r="G992" s="82"/>
      <c r="H992" s="97"/>
      <c r="I992" s="97"/>
      <c r="J992" s="82"/>
      <c r="K992" s="82"/>
      <c r="L992" s="82"/>
      <c r="M992" s="82"/>
      <c r="N992" s="82"/>
      <c r="O992" s="82"/>
      <c r="P992" s="82"/>
      <c r="Q992" s="82"/>
      <c r="R992" s="82"/>
      <c r="S992" s="82"/>
      <c r="T992" s="82"/>
      <c r="U992" s="82"/>
      <c r="V992" s="82"/>
      <c r="W992" s="82"/>
      <c r="X992" s="82"/>
      <c r="Y992" s="82"/>
      <c r="Z992" s="82"/>
      <c r="AA992" s="82"/>
      <c r="AB992" s="82"/>
      <c r="AC992" s="82"/>
    </row>
    <row r="993" spans="1:29" ht="12.75" customHeight="1" x14ac:dyDescent="0.3">
      <c r="A993" s="82"/>
      <c r="B993" s="82"/>
      <c r="C993" s="94"/>
      <c r="D993" s="94"/>
      <c r="E993" s="82"/>
      <c r="F993" s="82"/>
      <c r="G993" s="82"/>
      <c r="H993" s="97"/>
      <c r="I993" s="97"/>
      <c r="J993" s="82"/>
      <c r="K993" s="82"/>
      <c r="L993" s="82"/>
      <c r="M993" s="82"/>
      <c r="N993" s="82"/>
      <c r="O993" s="82"/>
      <c r="P993" s="82"/>
      <c r="Q993" s="82"/>
      <c r="R993" s="82"/>
      <c r="S993" s="82"/>
      <c r="T993" s="82"/>
      <c r="U993" s="82"/>
      <c r="V993" s="82"/>
      <c r="W993" s="82"/>
      <c r="X993" s="82"/>
      <c r="Y993" s="82"/>
      <c r="Z993" s="82"/>
      <c r="AA993" s="82"/>
      <c r="AB993" s="82"/>
      <c r="AC993" s="82"/>
    </row>
    <row r="994" spans="1:29" ht="12.75" customHeight="1" x14ac:dyDescent="0.3">
      <c r="A994" s="82"/>
      <c r="B994" s="82"/>
      <c r="C994" s="94"/>
      <c r="D994" s="94"/>
      <c r="E994" s="82"/>
      <c r="F994" s="82"/>
      <c r="G994" s="82"/>
      <c r="H994" s="97"/>
      <c r="I994" s="97"/>
      <c r="J994" s="82"/>
      <c r="K994" s="82"/>
      <c r="L994" s="82"/>
      <c r="M994" s="82"/>
      <c r="N994" s="82"/>
      <c r="O994" s="82"/>
      <c r="P994" s="82"/>
      <c r="Q994" s="82"/>
      <c r="R994" s="82"/>
      <c r="S994" s="82"/>
      <c r="T994" s="82"/>
      <c r="U994" s="82"/>
      <c r="V994" s="82"/>
      <c r="W994" s="82"/>
      <c r="X994" s="82"/>
      <c r="Y994" s="82"/>
      <c r="Z994" s="82"/>
      <c r="AA994" s="82"/>
      <c r="AB994" s="82"/>
      <c r="AC994" s="82"/>
    </row>
    <row r="995" spans="1:29" ht="12.75" customHeight="1" x14ac:dyDescent="0.3">
      <c r="A995" s="82"/>
      <c r="B995" s="82"/>
      <c r="C995" s="94"/>
      <c r="D995" s="94"/>
      <c r="E995" s="82"/>
      <c r="F995" s="82"/>
      <c r="G995" s="82"/>
      <c r="H995" s="97"/>
      <c r="I995" s="97"/>
      <c r="J995" s="82"/>
      <c r="K995" s="82"/>
      <c r="L995" s="82"/>
      <c r="M995" s="82"/>
      <c r="N995" s="82"/>
      <c r="O995" s="82"/>
      <c r="P995" s="82"/>
      <c r="Q995" s="82"/>
      <c r="R995" s="82"/>
      <c r="S995" s="82"/>
      <c r="T995" s="82"/>
      <c r="U995" s="82"/>
      <c r="V995" s="82"/>
      <c r="W995" s="82"/>
      <c r="X995" s="82"/>
      <c r="Y995" s="82"/>
      <c r="Z995" s="82"/>
      <c r="AA995" s="82"/>
      <c r="AB995" s="82"/>
      <c r="AC995" s="82"/>
    </row>
    <row r="996" spans="1:29" ht="12.75" customHeight="1" x14ac:dyDescent="0.3">
      <c r="A996" s="82"/>
      <c r="B996" s="82"/>
      <c r="C996" s="94"/>
      <c r="D996" s="94"/>
      <c r="E996" s="82"/>
      <c r="F996" s="82"/>
      <c r="G996" s="82"/>
      <c r="H996" s="97"/>
      <c r="I996" s="97"/>
      <c r="J996" s="82"/>
      <c r="K996" s="82"/>
      <c r="L996" s="82"/>
      <c r="M996" s="82"/>
      <c r="N996" s="82"/>
      <c r="O996" s="82"/>
      <c r="P996" s="82"/>
      <c r="Q996" s="82"/>
      <c r="R996" s="82"/>
      <c r="S996" s="82"/>
      <c r="T996" s="82"/>
      <c r="U996" s="82"/>
      <c r="V996" s="82"/>
      <c r="W996" s="82"/>
      <c r="X996" s="82"/>
      <c r="Y996" s="82"/>
      <c r="Z996" s="82"/>
      <c r="AA996" s="82"/>
      <c r="AB996" s="82"/>
      <c r="AC996" s="82"/>
    </row>
    <row r="997" spans="1:29" ht="15" customHeight="1" x14ac:dyDescent="0.3">
      <c r="E997" s="80"/>
    </row>
    <row r="998" spans="1:29" ht="15" customHeight="1" x14ac:dyDescent="0.3">
      <c r="E998" s="80"/>
    </row>
    <row r="999" spans="1:29" ht="15" customHeight="1" x14ac:dyDescent="0.3">
      <c r="E999" s="80"/>
    </row>
    <row r="1000" spans="1:29" ht="15" customHeight="1" x14ac:dyDescent="0.3">
      <c r="E1000" s="80"/>
    </row>
    <row r="1001" spans="1:29" ht="15" customHeight="1" x14ac:dyDescent="0.3">
      <c r="E1001" s="80"/>
    </row>
    <row r="1002" spans="1:29" ht="15" customHeight="1" x14ac:dyDescent="0.3">
      <c r="E1002" s="80"/>
    </row>
    <row r="1003" spans="1:29" ht="15" customHeight="1" x14ac:dyDescent="0.3">
      <c r="E1003" s="80"/>
    </row>
    <row r="1004" spans="1:29" ht="15" customHeight="1" x14ac:dyDescent="0.3">
      <c r="E1004" s="80"/>
    </row>
    <row r="1005" spans="1:29" x14ac:dyDescent="0.3">
      <c r="E1005" s="80"/>
    </row>
    <row r="1006" spans="1:29" x14ac:dyDescent="0.3">
      <c r="E1006" s="80"/>
    </row>
    <row r="1007" spans="1:29" x14ac:dyDescent="0.3">
      <c r="E1007" s="80"/>
    </row>
    <row r="1008" spans="1:29" x14ac:dyDescent="0.3">
      <c r="E1008" s="80"/>
    </row>
    <row r="1009" spans="5:5" x14ac:dyDescent="0.3">
      <c r="E1009" s="80"/>
    </row>
    <row r="1010" spans="5:5" x14ac:dyDescent="0.3">
      <c r="E1010" s="80"/>
    </row>
    <row r="1011" spans="5:5" x14ac:dyDescent="0.3">
      <c r="E1011" s="80"/>
    </row>
    <row r="1012" spans="5:5" x14ac:dyDescent="0.3">
      <c r="E1012" s="80"/>
    </row>
    <row r="1013" spans="5:5" x14ac:dyDescent="0.3">
      <c r="E1013" s="80"/>
    </row>
    <row r="1014" spans="5:5" x14ac:dyDescent="0.3">
      <c r="E1014" s="80"/>
    </row>
    <row r="1015" spans="5:5" x14ac:dyDescent="0.3">
      <c r="E1015" s="80"/>
    </row>
    <row r="1016" spans="5:5" x14ac:dyDescent="0.3">
      <c r="E1016" s="80"/>
    </row>
    <row r="1017" spans="5:5" x14ac:dyDescent="0.3">
      <c r="E1017" s="80"/>
    </row>
    <row r="1018" spans="5:5" x14ac:dyDescent="0.3">
      <c r="E1018" s="80"/>
    </row>
    <row r="1019" spans="5:5" x14ac:dyDescent="0.3">
      <c r="E1019" s="80"/>
    </row>
    <row r="1020" spans="5:5" x14ac:dyDescent="0.3">
      <c r="E1020" s="80"/>
    </row>
    <row r="1021" spans="5:5" x14ac:dyDescent="0.3">
      <c r="E1021" s="80"/>
    </row>
    <row r="1022" spans="5:5" x14ac:dyDescent="0.3">
      <c r="E1022" s="80"/>
    </row>
    <row r="1023" spans="5:5" x14ac:dyDescent="0.3">
      <c r="E1023" s="80"/>
    </row>
    <row r="1024" spans="5:5" x14ac:dyDescent="0.3">
      <c r="E1024" s="80"/>
    </row>
    <row r="1025" spans="5:5" x14ac:dyDescent="0.3">
      <c r="E1025" s="80"/>
    </row>
    <row r="1026" spans="5:5" x14ac:dyDescent="0.3">
      <c r="E1026" s="80"/>
    </row>
    <row r="1027" spans="5:5" x14ac:dyDescent="0.3">
      <c r="E1027" s="80"/>
    </row>
    <row r="1028" spans="5:5" x14ac:dyDescent="0.3">
      <c r="E1028" s="80"/>
    </row>
    <row r="1029" spans="5:5" x14ac:dyDescent="0.3">
      <c r="E1029" s="80"/>
    </row>
    <row r="1030" spans="5:5" x14ac:dyDescent="0.3">
      <c r="E1030" s="80"/>
    </row>
    <row r="1031" spans="5:5" x14ac:dyDescent="0.3">
      <c r="E1031" s="80"/>
    </row>
    <row r="1032" spans="5:5" x14ac:dyDescent="0.3">
      <c r="E1032" s="80"/>
    </row>
    <row r="1033" spans="5:5" x14ac:dyDescent="0.3">
      <c r="E1033" s="80"/>
    </row>
    <row r="1034" spans="5:5" x14ac:dyDescent="0.3">
      <c r="E1034" s="80"/>
    </row>
    <row r="1035" spans="5:5" x14ac:dyDescent="0.3">
      <c r="E1035" s="80"/>
    </row>
    <row r="1036" spans="5:5" x14ac:dyDescent="0.3">
      <c r="E1036" s="80"/>
    </row>
    <row r="1037" spans="5:5" x14ac:dyDescent="0.3">
      <c r="E1037" s="80"/>
    </row>
    <row r="1038" spans="5:5" x14ac:dyDescent="0.3">
      <c r="E1038" s="80"/>
    </row>
    <row r="1039" spans="5:5" x14ac:dyDescent="0.3">
      <c r="E1039" s="80"/>
    </row>
    <row r="1040" spans="5:5" x14ac:dyDescent="0.3">
      <c r="E1040" s="80"/>
    </row>
    <row r="1041" spans="5:5" x14ac:dyDescent="0.3">
      <c r="E1041" s="80"/>
    </row>
    <row r="1042" spans="5:5" x14ac:dyDescent="0.3">
      <c r="E1042" s="80"/>
    </row>
    <row r="1043" spans="5:5" x14ac:dyDescent="0.3">
      <c r="E1043" s="80"/>
    </row>
    <row r="1044" spans="5:5" x14ac:dyDescent="0.3">
      <c r="E1044" s="80"/>
    </row>
    <row r="1045" spans="5:5" x14ac:dyDescent="0.3">
      <c r="E1045" s="80"/>
    </row>
    <row r="1046" spans="5:5" x14ac:dyDescent="0.3">
      <c r="E1046" s="80"/>
    </row>
    <row r="1047" spans="5:5" x14ac:dyDescent="0.3">
      <c r="E1047" s="80"/>
    </row>
    <row r="1048" spans="5:5" x14ac:dyDescent="0.3">
      <c r="E1048" s="80"/>
    </row>
    <row r="1049" spans="5:5" x14ac:dyDescent="0.3">
      <c r="E1049" s="80"/>
    </row>
    <row r="1050" spans="5:5" x14ac:dyDescent="0.3">
      <c r="E1050" s="80"/>
    </row>
    <row r="1051" spans="5:5" x14ac:dyDescent="0.3">
      <c r="E1051" s="80"/>
    </row>
    <row r="1052" spans="5:5" x14ac:dyDescent="0.3">
      <c r="E1052" s="80"/>
    </row>
    <row r="1053" spans="5:5" x14ac:dyDescent="0.3">
      <c r="E1053" s="80"/>
    </row>
    <row r="1054" spans="5:5" x14ac:dyDescent="0.3">
      <c r="E1054" s="80"/>
    </row>
    <row r="1055" spans="5:5" x14ac:dyDescent="0.3">
      <c r="E1055" s="80"/>
    </row>
    <row r="1056" spans="5:5" x14ac:dyDescent="0.3">
      <c r="E1056" s="80"/>
    </row>
    <row r="1057" spans="5:5" x14ac:dyDescent="0.3">
      <c r="E1057" s="80"/>
    </row>
    <row r="1058" spans="5:5" x14ac:dyDescent="0.3">
      <c r="E1058" s="80"/>
    </row>
    <row r="1059" spans="5:5" x14ac:dyDescent="0.3">
      <c r="E1059" s="80"/>
    </row>
    <row r="1060" spans="5:5" x14ac:dyDescent="0.3">
      <c r="E1060" s="80"/>
    </row>
    <row r="1061" spans="5:5" x14ac:dyDescent="0.3">
      <c r="E1061" s="80"/>
    </row>
    <row r="1062" spans="5:5" x14ac:dyDescent="0.3">
      <c r="E1062" s="80"/>
    </row>
    <row r="1063" spans="5:5" x14ac:dyDescent="0.3">
      <c r="E1063" s="80"/>
    </row>
    <row r="1064" spans="5:5" x14ac:dyDescent="0.3">
      <c r="E1064" s="80"/>
    </row>
    <row r="1065" spans="5:5" x14ac:dyDescent="0.3">
      <c r="E1065" s="80"/>
    </row>
    <row r="1066" spans="5:5" x14ac:dyDescent="0.3">
      <c r="E1066" s="80"/>
    </row>
    <row r="1067" spans="5:5" x14ac:dyDescent="0.3">
      <c r="E1067" s="80"/>
    </row>
    <row r="1068" spans="5:5" x14ac:dyDescent="0.3">
      <c r="E1068" s="80"/>
    </row>
    <row r="1069" spans="5:5" x14ac:dyDescent="0.3">
      <c r="E1069" s="80"/>
    </row>
    <row r="1070" spans="5:5" x14ac:dyDescent="0.3">
      <c r="E1070" s="80"/>
    </row>
    <row r="1071" spans="5:5" x14ac:dyDescent="0.3">
      <c r="E1071" s="80"/>
    </row>
    <row r="1072" spans="5:5" x14ac:dyDescent="0.3">
      <c r="E1072" s="80"/>
    </row>
    <row r="1073" spans="5:5" x14ac:dyDescent="0.3">
      <c r="E1073" s="80"/>
    </row>
    <row r="1074" spans="5:5" x14ac:dyDescent="0.3">
      <c r="E1074" s="80"/>
    </row>
    <row r="1075" spans="5:5" x14ac:dyDescent="0.3">
      <c r="E1075" s="80"/>
    </row>
    <row r="1076" spans="5:5" x14ac:dyDescent="0.3">
      <c r="E1076" s="80"/>
    </row>
    <row r="1077" spans="5:5" x14ac:dyDescent="0.3">
      <c r="E1077" s="80"/>
    </row>
    <row r="1078" spans="5:5" x14ac:dyDescent="0.3">
      <c r="E1078" s="80"/>
    </row>
    <row r="1079" spans="5:5" x14ac:dyDescent="0.3">
      <c r="E1079" s="80"/>
    </row>
    <row r="1080" spans="5:5" x14ac:dyDescent="0.3">
      <c r="E1080" s="80"/>
    </row>
    <row r="1081" spans="5:5" x14ac:dyDescent="0.3">
      <c r="E1081" s="80"/>
    </row>
    <row r="1082" spans="5:5" x14ac:dyDescent="0.3">
      <c r="E1082" s="80"/>
    </row>
    <row r="1083" spans="5:5" x14ac:dyDescent="0.3">
      <c r="E1083" s="80"/>
    </row>
    <row r="1084" spans="5:5" x14ac:dyDescent="0.3">
      <c r="E1084" s="80"/>
    </row>
    <row r="1085" spans="5:5" x14ac:dyDescent="0.3">
      <c r="E1085" s="80"/>
    </row>
    <row r="1086" spans="5:5" x14ac:dyDescent="0.3">
      <c r="E1086" s="80"/>
    </row>
    <row r="1087" spans="5:5" x14ac:dyDescent="0.3">
      <c r="E1087" s="80"/>
    </row>
    <row r="1088" spans="5:5" x14ac:dyDescent="0.3">
      <c r="E1088" s="80"/>
    </row>
    <row r="1089" spans="5:5" x14ac:dyDescent="0.3">
      <c r="E1089" s="80"/>
    </row>
    <row r="1090" spans="5:5" x14ac:dyDescent="0.3">
      <c r="E1090" s="80"/>
    </row>
    <row r="1091" spans="5:5" x14ac:dyDescent="0.3">
      <c r="E1091" s="80"/>
    </row>
    <row r="1092" spans="5:5" x14ac:dyDescent="0.3">
      <c r="E1092" s="80"/>
    </row>
    <row r="1093" spans="5:5" x14ac:dyDescent="0.3">
      <c r="E1093" s="80"/>
    </row>
    <row r="1094" spans="5:5" x14ac:dyDescent="0.3">
      <c r="E1094" s="80"/>
    </row>
    <row r="1095" spans="5:5" x14ac:dyDescent="0.3">
      <c r="E1095" s="80"/>
    </row>
    <row r="1096" spans="5:5" x14ac:dyDescent="0.3">
      <c r="E1096" s="80"/>
    </row>
    <row r="1097" spans="5:5" x14ac:dyDescent="0.3">
      <c r="E1097" s="80"/>
    </row>
    <row r="1098" spans="5:5" x14ac:dyDescent="0.3">
      <c r="E1098" s="80"/>
    </row>
    <row r="1099" spans="5:5" x14ac:dyDescent="0.3">
      <c r="E1099" s="80"/>
    </row>
    <row r="1100" spans="5:5" x14ac:dyDescent="0.3">
      <c r="E1100" s="80"/>
    </row>
    <row r="1101" spans="5:5" x14ac:dyDescent="0.3">
      <c r="E1101" s="80"/>
    </row>
    <row r="1102" spans="5:5" x14ac:dyDescent="0.3">
      <c r="E1102" s="80"/>
    </row>
    <row r="1103" spans="5:5" x14ac:dyDescent="0.3">
      <c r="E1103" s="80"/>
    </row>
    <row r="1104" spans="5:5" x14ac:dyDescent="0.3">
      <c r="E1104" s="80"/>
    </row>
    <row r="1105" spans="5:5" x14ac:dyDescent="0.3">
      <c r="E1105" s="80"/>
    </row>
    <row r="1106" spans="5:5" x14ac:dyDescent="0.3">
      <c r="E1106" s="80"/>
    </row>
    <row r="1107" spans="5:5" x14ac:dyDescent="0.3">
      <c r="E1107" s="80"/>
    </row>
    <row r="1108" spans="5:5" x14ac:dyDescent="0.3">
      <c r="E1108" s="80"/>
    </row>
    <row r="1109" spans="5:5" x14ac:dyDescent="0.3">
      <c r="E1109" s="80"/>
    </row>
    <row r="1110" spans="5:5" x14ac:dyDescent="0.3">
      <c r="E1110" s="80"/>
    </row>
    <row r="1111" spans="5:5" x14ac:dyDescent="0.3">
      <c r="E1111" s="80"/>
    </row>
    <row r="1112" spans="5:5" x14ac:dyDescent="0.3">
      <c r="E1112" s="80"/>
    </row>
    <row r="1113" spans="5:5" x14ac:dyDescent="0.3">
      <c r="E1113" s="80"/>
    </row>
    <row r="1114" spans="5:5" x14ac:dyDescent="0.3">
      <c r="E1114" s="80"/>
    </row>
    <row r="1115" spans="5:5" x14ac:dyDescent="0.3">
      <c r="E1115" s="80"/>
    </row>
    <row r="1116" spans="5:5" x14ac:dyDescent="0.3">
      <c r="E1116" s="80"/>
    </row>
    <row r="1117" spans="5:5" x14ac:dyDescent="0.3">
      <c r="E1117" s="80"/>
    </row>
    <row r="1118" spans="5:5" x14ac:dyDescent="0.3">
      <c r="E1118" s="80"/>
    </row>
    <row r="1119" spans="5:5" x14ac:dyDescent="0.3">
      <c r="E1119" s="80"/>
    </row>
    <row r="1120" spans="5:5" x14ac:dyDescent="0.3">
      <c r="E1120" s="80"/>
    </row>
    <row r="1121" spans="5:5" x14ac:dyDescent="0.3">
      <c r="E1121" s="80"/>
    </row>
    <row r="1122" spans="5:5" x14ac:dyDescent="0.3">
      <c r="E1122" s="80"/>
    </row>
    <row r="1123" spans="5:5" x14ac:dyDescent="0.3">
      <c r="E1123" s="80"/>
    </row>
    <row r="1124" spans="5:5" x14ac:dyDescent="0.3">
      <c r="E1124" s="80"/>
    </row>
    <row r="1125" spans="5:5" x14ac:dyDescent="0.3">
      <c r="E1125" s="80"/>
    </row>
    <row r="1126" spans="5:5" x14ac:dyDescent="0.3">
      <c r="E1126" s="80"/>
    </row>
    <row r="1127" spans="5:5" x14ac:dyDescent="0.3">
      <c r="E1127" s="80"/>
    </row>
    <row r="1128" spans="5:5" x14ac:dyDescent="0.3">
      <c r="E1128" s="80"/>
    </row>
    <row r="1129" spans="5:5" x14ac:dyDescent="0.3">
      <c r="E1129" s="80"/>
    </row>
    <row r="1130" spans="5:5" x14ac:dyDescent="0.3">
      <c r="E1130" s="80"/>
    </row>
    <row r="1131" spans="5:5" x14ac:dyDescent="0.3">
      <c r="E1131" s="80"/>
    </row>
    <row r="1132" spans="5:5" x14ac:dyDescent="0.3">
      <c r="E1132" s="80"/>
    </row>
    <row r="1133" spans="5:5" x14ac:dyDescent="0.3">
      <c r="E1133" s="80"/>
    </row>
    <row r="1134" spans="5:5" x14ac:dyDescent="0.3">
      <c r="E1134" s="80"/>
    </row>
    <row r="1135" spans="5:5" x14ac:dyDescent="0.3">
      <c r="E1135" s="80"/>
    </row>
    <row r="1136" spans="5:5" x14ac:dyDescent="0.3">
      <c r="E1136" s="80"/>
    </row>
    <row r="1137" spans="5:5" x14ac:dyDescent="0.3">
      <c r="E1137" s="80"/>
    </row>
    <row r="1138" spans="5:5" x14ac:dyDescent="0.3">
      <c r="E1138" s="80"/>
    </row>
    <row r="1139" spans="5:5" x14ac:dyDescent="0.3">
      <c r="E1139" s="80"/>
    </row>
    <row r="1140" spans="5:5" x14ac:dyDescent="0.3">
      <c r="E1140" s="80"/>
    </row>
    <row r="1141" spans="5:5" x14ac:dyDescent="0.3">
      <c r="E1141" s="80"/>
    </row>
    <row r="1142" spans="5:5" x14ac:dyDescent="0.3">
      <c r="E1142" s="80"/>
    </row>
    <row r="1143" spans="5:5" x14ac:dyDescent="0.3">
      <c r="E1143" s="80"/>
    </row>
    <row r="1144" spans="5:5" x14ac:dyDescent="0.3">
      <c r="E1144" s="80"/>
    </row>
    <row r="1145" spans="5:5" x14ac:dyDescent="0.3">
      <c r="E1145" s="80"/>
    </row>
    <row r="1146" spans="5:5" x14ac:dyDescent="0.3">
      <c r="E1146" s="80"/>
    </row>
    <row r="1147" spans="5:5" x14ac:dyDescent="0.3">
      <c r="E1147" s="80"/>
    </row>
    <row r="1148" spans="5:5" x14ac:dyDescent="0.3">
      <c r="E1148" s="80"/>
    </row>
    <row r="1149" spans="5:5" x14ac:dyDescent="0.3">
      <c r="E1149" s="80"/>
    </row>
    <row r="1150" spans="5:5" x14ac:dyDescent="0.3">
      <c r="E1150" s="80"/>
    </row>
    <row r="1151" spans="5:5" x14ac:dyDescent="0.3">
      <c r="E1151" s="80"/>
    </row>
    <row r="1152" spans="5:5" x14ac:dyDescent="0.3">
      <c r="E1152" s="80"/>
    </row>
    <row r="1153" spans="5:5" x14ac:dyDescent="0.3">
      <c r="E1153" s="80"/>
    </row>
    <row r="1154" spans="5:5" x14ac:dyDescent="0.3">
      <c r="E1154" s="80"/>
    </row>
    <row r="1155" spans="5:5" x14ac:dyDescent="0.3">
      <c r="E1155" s="80"/>
    </row>
    <row r="1156" spans="5:5" x14ac:dyDescent="0.3">
      <c r="E1156" s="80"/>
    </row>
    <row r="1157" spans="5:5" x14ac:dyDescent="0.3">
      <c r="E1157" s="80"/>
    </row>
    <row r="1158" spans="5:5" x14ac:dyDescent="0.3">
      <c r="E1158" s="80"/>
    </row>
    <row r="1159" spans="5:5" x14ac:dyDescent="0.3">
      <c r="E1159" s="80"/>
    </row>
    <row r="1160" spans="5:5" x14ac:dyDescent="0.3">
      <c r="E1160" s="80"/>
    </row>
    <row r="1161" spans="5:5" x14ac:dyDescent="0.3">
      <c r="E1161" s="80"/>
    </row>
    <row r="1162" spans="5:5" x14ac:dyDescent="0.3">
      <c r="E1162" s="80"/>
    </row>
    <row r="1163" spans="5:5" x14ac:dyDescent="0.3">
      <c r="E1163" s="80"/>
    </row>
    <row r="1164" spans="5:5" x14ac:dyDescent="0.3">
      <c r="E1164" s="80"/>
    </row>
    <row r="1165" spans="5:5" x14ac:dyDescent="0.3">
      <c r="E1165" s="80"/>
    </row>
    <row r="1166" spans="5:5" x14ac:dyDescent="0.3">
      <c r="E1166" s="80"/>
    </row>
    <row r="1167" spans="5:5" x14ac:dyDescent="0.3">
      <c r="E1167" s="80"/>
    </row>
    <row r="1168" spans="5:5" x14ac:dyDescent="0.3">
      <c r="E1168" s="80"/>
    </row>
    <row r="1169" spans="5:5" x14ac:dyDescent="0.3">
      <c r="E1169" s="80"/>
    </row>
    <row r="1170" spans="5:5" x14ac:dyDescent="0.3">
      <c r="E1170" s="80"/>
    </row>
    <row r="1171" spans="5:5" x14ac:dyDescent="0.3">
      <c r="E1171" s="80"/>
    </row>
    <row r="1172" spans="5:5" x14ac:dyDescent="0.3">
      <c r="E1172" s="80"/>
    </row>
    <row r="1173" spans="5:5" x14ac:dyDescent="0.3">
      <c r="E1173" s="80"/>
    </row>
    <row r="1174" spans="5:5" x14ac:dyDescent="0.3">
      <c r="E1174" s="80"/>
    </row>
    <row r="1175" spans="5:5" x14ac:dyDescent="0.3">
      <c r="E1175" s="80"/>
    </row>
    <row r="1176" spans="5:5" x14ac:dyDescent="0.3">
      <c r="E1176" s="80"/>
    </row>
    <row r="1177" spans="5:5" x14ac:dyDescent="0.3">
      <c r="E1177" s="80"/>
    </row>
    <row r="1178" spans="5:5" x14ac:dyDescent="0.3">
      <c r="E1178" s="80"/>
    </row>
    <row r="1179" spans="5:5" x14ac:dyDescent="0.3">
      <c r="E1179" s="80"/>
    </row>
    <row r="1180" spans="5:5" x14ac:dyDescent="0.3">
      <c r="E1180" s="80"/>
    </row>
    <row r="1181" spans="5:5" x14ac:dyDescent="0.3">
      <c r="E1181" s="80"/>
    </row>
    <row r="1182" spans="5:5" x14ac:dyDescent="0.3">
      <c r="E1182" s="80"/>
    </row>
    <row r="1183" spans="5:5" x14ac:dyDescent="0.3">
      <c r="E1183" s="80"/>
    </row>
    <row r="1184" spans="5:5" x14ac:dyDescent="0.3">
      <c r="E1184" s="80"/>
    </row>
    <row r="1185" spans="5:5" x14ac:dyDescent="0.3">
      <c r="E1185" s="80"/>
    </row>
    <row r="1186" spans="5:5" x14ac:dyDescent="0.3">
      <c r="E1186" s="80"/>
    </row>
    <row r="1187" spans="5:5" x14ac:dyDescent="0.3">
      <c r="E1187" s="80"/>
    </row>
    <row r="1188" spans="5:5" x14ac:dyDescent="0.3">
      <c r="E1188" s="80"/>
    </row>
    <row r="1189" spans="5:5" x14ac:dyDescent="0.3">
      <c r="E1189" s="80"/>
    </row>
    <row r="1190" spans="5:5" x14ac:dyDescent="0.3">
      <c r="E1190" s="80"/>
    </row>
    <row r="1191" spans="5:5" x14ac:dyDescent="0.3">
      <c r="E1191" s="80"/>
    </row>
    <row r="1192" spans="5:5" x14ac:dyDescent="0.3">
      <c r="E1192" s="80"/>
    </row>
    <row r="1193" spans="5:5" x14ac:dyDescent="0.3">
      <c r="E1193" s="80"/>
    </row>
    <row r="1194" spans="5:5" x14ac:dyDescent="0.3">
      <c r="E1194" s="80"/>
    </row>
    <row r="1195" spans="5:5" x14ac:dyDescent="0.3">
      <c r="E1195" s="80"/>
    </row>
    <row r="1196" spans="5:5" x14ac:dyDescent="0.3">
      <c r="E1196" s="80"/>
    </row>
    <row r="1197" spans="5:5" x14ac:dyDescent="0.3">
      <c r="E1197" s="80"/>
    </row>
    <row r="1198" spans="5:5" x14ac:dyDescent="0.3">
      <c r="E1198" s="80"/>
    </row>
    <row r="1199" spans="5:5" x14ac:dyDescent="0.3">
      <c r="E1199" s="80"/>
    </row>
    <row r="1200" spans="5:5" x14ac:dyDescent="0.3">
      <c r="E1200" s="80"/>
    </row>
    <row r="1201" spans="5:5" x14ac:dyDescent="0.3">
      <c r="E1201" s="80"/>
    </row>
    <row r="1202" spans="5:5" x14ac:dyDescent="0.3">
      <c r="E1202" s="80"/>
    </row>
    <row r="1203" spans="5:5" x14ac:dyDescent="0.3">
      <c r="E1203" s="80"/>
    </row>
    <row r="1204" spans="5:5" x14ac:dyDescent="0.3">
      <c r="E1204" s="80"/>
    </row>
    <row r="1205" spans="5:5" x14ac:dyDescent="0.3">
      <c r="E1205" s="80"/>
    </row>
    <row r="1206" spans="5:5" x14ac:dyDescent="0.3">
      <c r="E1206" s="80"/>
    </row>
    <row r="1207" spans="5:5" x14ac:dyDescent="0.3">
      <c r="E1207" s="80"/>
    </row>
    <row r="1208" spans="5:5" x14ac:dyDescent="0.3">
      <c r="E1208" s="80"/>
    </row>
    <row r="1209" spans="5:5" x14ac:dyDescent="0.3">
      <c r="E1209" s="80"/>
    </row>
    <row r="1210" spans="5:5" x14ac:dyDescent="0.3">
      <c r="E1210" s="80"/>
    </row>
    <row r="1211" spans="5:5" x14ac:dyDescent="0.3">
      <c r="E1211" s="80"/>
    </row>
    <row r="1212" spans="5:5" x14ac:dyDescent="0.3">
      <c r="E1212" s="80"/>
    </row>
    <row r="1213" spans="5:5" x14ac:dyDescent="0.3">
      <c r="E1213" s="80"/>
    </row>
    <row r="1214" spans="5:5" x14ac:dyDescent="0.3">
      <c r="E1214" s="80"/>
    </row>
    <row r="1215" spans="5:5" x14ac:dyDescent="0.3">
      <c r="E1215" s="80"/>
    </row>
    <row r="1216" spans="5:5" x14ac:dyDescent="0.3">
      <c r="E1216" s="80"/>
    </row>
    <row r="1217" spans="5:5" x14ac:dyDescent="0.3">
      <c r="E1217" s="80"/>
    </row>
    <row r="1218" spans="5:5" x14ac:dyDescent="0.3">
      <c r="E1218" s="80"/>
    </row>
    <row r="1219" spans="5:5" x14ac:dyDescent="0.3">
      <c r="E1219" s="80"/>
    </row>
    <row r="1220" spans="5:5" x14ac:dyDescent="0.3">
      <c r="E1220" s="80"/>
    </row>
    <row r="1221" spans="5:5" x14ac:dyDescent="0.3">
      <c r="E1221" s="80"/>
    </row>
    <row r="1222" spans="5:5" x14ac:dyDescent="0.3">
      <c r="E1222" s="80"/>
    </row>
    <row r="1223" spans="5:5" x14ac:dyDescent="0.3">
      <c r="E1223" s="80"/>
    </row>
    <row r="1224" spans="5:5" x14ac:dyDescent="0.3">
      <c r="E1224" s="80"/>
    </row>
    <row r="1225" spans="5:5" x14ac:dyDescent="0.3">
      <c r="E1225" s="80"/>
    </row>
    <row r="1226" spans="5:5" x14ac:dyDescent="0.3">
      <c r="E1226" s="80"/>
    </row>
    <row r="1227" spans="5:5" x14ac:dyDescent="0.3">
      <c r="E1227" s="80"/>
    </row>
    <row r="1228" spans="5:5" x14ac:dyDescent="0.3">
      <c r="E1228" s="80"/>
    </row>
    <row r="1229" spans="5:5" x14ac:dyDescent="0.3">
      <c r="E1229" s="80"/>
    </row>
    <row r="1230" spans="5:5" x14ac:dyDescent="0.3">
      <c r="E1230" s="80"/>
    </row>
    <row r="1231" spans="5:5" x14ac:dyDescent="0.3">
      <c r="E1231" s="80"/>
    </row>
    <row r="1232" spans="5:5" x14ac:dyDescent="0.3">
      <c r="E1232" s="80"/>
    </row>
    <row r="1233" spans="5:5" x14ac:dyDescent="0.3">
      <c r="E1233" s="80"/>
    </row>
    <row r="1234" spans="5:5" x14ac:dyDescent="0.3">
      <c r="E1234" s="80"/>
    </row>
    <row r="1235" spans="5:5" x14ac:dyDescent="0.3">
      <c r="E1235" s="80"/>
    </row>
    <row r="1236" spans="5:5" x14ac:dyDescent="0.3">
      <c r="E1236" s="80"/>
    </row>
    <row r="1237" spans="5:5" x14ac:dyDescent="0.3">
      <c r="E1237" s="80"/>
    </row>
    <row r="1238" spans="5:5" x14ac:dyDescent="0.3">
      <c r="E1238" s="80"/>
    </row>
    <row r="1239" spans="5:5" x14ac:dyDescent="0.3">
      <c r="E1239" s="80"/>
    </row>
    <row r="1240" spans="5:5" x14ac:dyDescent="0.3">
      <c r="E1240" s="80"/>
    </row>
    <row r="1241" spans="5:5" x14ac:dyDescent="0.3">
      <c r="E1241" s="80"/>
    </row>
    <row r="1242" spans="5:5" x14ac:dyDescent="0.3">
      <c r="E1242" s="80"/>
    </row>
    <row r="1243" spans="5:5" x14ac:dyDescent="0.3">
      <c r="E1243" s="80"/>
    </row>
    <row r="1244" spans="5:5" x14ac:dyDescent="0.3">
      <c r="E1244" s="80"/>
    </row>
    <row r="1245" spans="5:5" x14ac:dyDescent="0.3">
      <c r="E1245" s="80"/>
    </row>
    <row r="1246" spans="5:5" x14ac:dyDescent="0.3">
      <c r="E1246" s="80"/>
    </row>
    <row r="1247" spans="5:5" x14ac:dyDescent="0.3">
      <c r="E1247" s="80"/>
    </row>
    <row r="1248" spans="5:5" x14ac:dyDescent="0.3">
      <c r="E1248" s="80"/>
    </row>
    <row r="1249" spans="5:5" x14ac:dyDescent="0.3">
      <c r="E1249" s="80"/>
    </row>
    <row r="1250" spans="5:5" x14ac:dyDescent="0.3">
      <c r="E1250" s="80"/>
    </row>
    <row r="1251" spans="5:5" x14ac:dyDescent="0.3">
      <c r="E1251" s="80"/>
    </row>
    <row r="1252" spans="5:5" x14ac:dyDescent="0.3">
      <c r="E1252" s="80"/>
    </row>
    <row r="1253" spans="5:5" x14ac:dyDescent="0.3">
      <c r="E1253" s="80"/>
    </row>
    <row r="1254" spans="5:5" x14ac:dyDescent="0.3">
      <c r="E1254" s="80"/>
    </row>
    <row r="1255" spans="5:5" x14ac:dyDescent="0.3">
      <c r="E1255" s="80"/>
    </row>
    <row r="1256" spans="5:5" x14ac:dyDescent="0.3">
      <c r="E1256" s="80"/>
    </row>
    <row r="1257" spans="5:5" x14ac:dyDescent="0.3">
      <c r="E1257" s="80"/>
    </row>
    <row r="1258" spans="5:5" x14ac:dyDescent="0.3">
      <c r="E1258" s="80"/>
    </row>
    <row r="1259" spans="5:5" x14ac:dyDescent="0.3">
      <c r="E1259" s="80"/>
    </row>
    <row r="1260" spans="5:5" x14ac:dyDescent="0.3">
      <c r="E1260" s="80"/>
    </row>
    <row r="1261" spans="5:5" x14ac:dyDescent="0.3">
      <c r="E1261" s="80"/>
    </row>
    <row r="1262" spans="5:5" x14ac:dyDescent="0.3">
      <c r="E1262" s="80"/>
    </row>
    <row r="1263" spans="5:5" x14ac:dyDescent="0.3">
      <c r="E1263" s="80"/>
    </row>
    <row r="1264" spans="5:5" x14ac:dyDescent="0.3">
      <c r="E1264" s="80"/>
    </row>
    <row r="1265" spans="5:5" x14ac:dyDescent="0.3">
      <c r="E1265" s="80"/>
    </row>
    <row r="1266" spans="5:5" x14ac:dyDescent="0.3">
      <c r="E1266" s="80"/>
    </row>
    <row r="1267" spans="5:5" x14ac:dyDescent="0.3">
      <c r="E1267" s="80"/>
    </row>
    <row r="1268" spans="5:5" x14ac:dyDescent="0.3">
      <c r="E1268" s="80"/>
    </row>
    <row r="1269" spans="5:5" x14ac:dyDescent="0.3">
      <c r="E1269" s="80"/>
    </row>
    <row r="1270" spans="5:5" x14ac:dyDescent="0.3">
      <c r="E1270" s="80"/>
    </row>
    <row r="1271" spans="5:5" x14ac:dyDescent="0.3">
      <c r="E1271" s="80"/>
    </row>
    <row r="1272" spans="5:5" x14ac:dyDescent="0.3">
      <c r="E1272" s="80"/>
    </row>
    <row r="1273" spans="5:5" x14ac:dyDescent="0.3">
      <c r="E1273" s="80"/>
    </row>
    <row r="1274" spans="5:5" x14ac:dyDescent="0.3">
      <c r="E1274" s="80"/>
    </row>
    <row r="1275" spans="5:5" x14ac:dyDescent="0.3">
      <c r="E1275" s="80"/>
    </row>
    <row r="1276" spans="5:5" x14ac:dyDescent="0.3">
      <c r="E1276" s="80"/>
    </row>
    <row r="1277" spans="5:5" x14ac:dyDescent="0.3">
      <c r="E1277" s="80"/>
    </row>
    <row r="1278" spans="5:5" x14ac:dyDescent="0.3">
      <c r="E1278" s="80"/>
    </row>
    <row r="1279" spans="5:5" x14ac:dyDescent="0.3">
      <c r="E1279" s="80"/>
    </row>
    <row r="1280" spans="5:5" x14ac:dyDescent="0.3">
      <c r="E1280" s="80"/>
    </row>
    <row r="1281" spans="5:5" x14ac:dyDescent="0.3">
      <c r="E1281" s="80"/>
    </row>
    <row r="1282" spans="5:5" x14ac:dyDescent="0.3">
      <c r="E1282" s="80"/>
    </row>
    <row r="1283" spans="5:5" x14ac:dyDescent="0.3">
      <c r="E1283" s="80"/>
    </row>
    <row r="1284" spans="5:5" x14ac:dyDescent="0.3">
      <c r="E1284" s="80"/>
    </row>
    <row r="1285" spans="5:5" x14ac:dyDescent="0.3">
      <c r="E1285" s="80"/>
    </row>
    <row r="1286" spans="5:5" x14ac:dyDescent="0.3">
      <c r="E1286" s="80"/>
    </row>
    <row r="1287" spans="5:5" x14ac:dyDescent="0.3">
      <c r="E1287" s="80"/>
    </row>
    <row r="1288" spans="5:5" x14ac:dyDescent="0.3">
      <c r="E1288" s="80"/>
    </row>
    <row r="1289" spans="5:5" x14ac:dyDescent="0.3">
      <c r="E1289" s="80"/>
    </row>
    <row r="1290" spans="5:5" x14ac:dyDescent="0.3">
      <c r="E1290" s="80"/>
    </row>
    <row r="1291" spans="5:5" x14ac:dyDescent="0.3">
      <c r="E1291" s="80"/>
    </row>
    <row r="1292" spans="5:5" x14ac:dyDescent="0.3">
      <c r="E1292" s="80"/>
    </row>
    <row r="1293" spans="5:5" x14ac:dyDescent="0.3">
      <c r="E1293" s="80"/>
    </row>
    <row r="1294" spans="5:5" x14ac:dyDescent="0.3">
      <c r="E1294" s="80"/>
    </row>
    <row r="1295" spans="5:5" x14ac:dyDescent="0.3">
      <c r="E1295" s="80"/>
    </row>
    <row r="1296" spans="5:5" x14ac:dyDescent="0.3">
      <c r="E1296" s="80"/>
    </row>
    <row r="1297" spans="5:5" x14ac:dyDescent="0.3">
      <c r="E1297" s="80"/>
    </row>
    <row r="1298" spans="5:5" x14ac:dyDescent="0.3">
      <c r="E1298" s="80"/>
    </row>
    <row r="1299" spans="5:5" x14ac:dyDescent="0.3">
      <c r="E1299" s="80"/>
    </row>
    <row r="1300" spans="5:5" x14ac:dyDescent="0.3">
      <c r="E1300" s="80"/>
    </row>
    <row r="1301" spans="5:5" x14ac:dyDescent="0.3">
      <c r="E1301" s="80"/>
    </row>
    <row r="1302" spans="5:5" x14ac:dyDescent="0.3">
      <c r="E1302" s="80"/>
    </row>
    <row r="1303" spans="5:5" x14ac:dyDescent="0.3">
      <c r="E1303" s="80"/>
    </row>
    <row r="1304" spans="5:5" x14ac:dyDescent="0.3">
      <c r="E1304" s="80"/>
    </row>
    <row r="1305" spans="5:5" x14ac:dyDescent="0.3">
      <c r="E1305" s="80"/>
    </row>
    <row r="1306" spans="5:5" x14ac:dyDescent="0.3">
      <c r="E1306" s="80"/>
    </row>
    <row r="1307" spans="5:5" x14ac:dyDescent="0.3">
      <c r="E1307" s="80"/>
    </row>
    <row r="1308" spans="5:5" x14ac:dyDescent="0.3">
      <c r="E1308" s="80"/>
    </row>
    <row r="1309" spans="5:5" x14ac:dyDescent="0.3">
      <c r="E1309" s="80"/>
    </row>
    <row r="1310" spans="5:5" x14ac:dyDescent="0.3">
      <c r="E1310" s="80"/>
    </row>
    <row r="1311" spans="5:5" x14ac:dyDescent="0.3">
      <c r="E1311" s="80"/>
    </row>
    <row r="1312" spans="5:5" x14ac:dyDescent="0.3">
      <c r="E1312" s="80"/>
    </row>
    <row r="1313" spans="5:5" x14ac:dyDescent="0.3">
      <c r="E1313" s="80"/>
    </row>
    <row r="1314" spans="5:5" x14ac:dyDescent="0.3">
      <c r="E1314" s="80"/>
    </row>
    <row r="1315" spans="5:5" x14ac:dyDescent="0.3">
      <c r="E1315" s="80"/>
    </row>
    <row r="1316" spans="5:5" x14ac:dyDescent="0.3">
      <c r="E1316" s="80"/>
    </row>
    <row r="1317" spans="5:5" x14ac:dyDescent="0.3">
      <c r="E1317" s="80"/>
    </row>
    <row r="1318" spans="5:5" x14ac:dyDescent="0.3">
      <c r="E1318" s="80"/>
    </row>
    <row r="1319" spans="5:5" x14ac:dyDescent="0.3">
      <c r="E1319" s="80"/>
    </row>
    <row r="1320" spans="5:5" x14ac:dyDescent="0.3">
      <c r="E1320" s="80"/>
    </row>
    <row r="1321" spans="5:5" x14ac:dyDescent="0.3">
      <c r="E1321" s="80"/>
    </row>
    <row r="1322" spans="5:5" x14ac:dyDescent="0.3">
      <c r="E1322" s="80"/>
    </row>
    <row r="1323" spans="5:5" x14ac:dyDescent="0.3">
      <c r="E1323" s="80"/>
    </row>
    <row r="1324" spans="5:5" x14ac:dyDescent="0.3">
      <c r="E1324" s="80"/>
    </row>
    <row r="1325" spans="5:5" x14ac:dyDescent="0.3">
      <c r="E1325" s="80"/>
    </row>
    <row r="1326" spans="5:5" x14ac:dyDescent="0.3">
      <c r="E1326" s="80"/>
    </row>
    <row r="1327" spans="5:5" x14ac:dyDescent="0.3">
      <c r="E1327" s="80"/>
    </row>
    <row r="1328" spans="5:5" x14ac:dyDescent="0.3">
      <c r="E1328" s="80"/>
    </row>
    <row r="1329" spans="5:5" x14ac:dyDescent="0.3">
      <c r="E1329" s="80"/>
    </row>
    <row r="1330" spans="5:5" x14ac:dyDescent="0.3">
      <c r="E1330" s="80"/>
    </row>
    <row r="1331" spans="5:5" x14ac:dyDescent="0.3">
      <c r="E1331" s="80"/>
    </row>
    <row r="1332" spans="5:5" x14ac:dyDescent="0.3">
      <c r="E1332" s="80"/>
    </row>
    <row r="1333" spans="5:5" x14ac:dyDescent="0.3">
      <c r="E1333" s="80"/>
    </row>
    <row r="1334" spans="5:5" x14ac:dyDescent="0.3">
      <c r="E1334" s="80"/>
    </row>
    <row r="1335" spans="5:5" x14ac:dyDescent="0.3">
      <c r="E1335" s="80"/>
    </row>
    <row r="1336" spans="5:5" x14ac:dyDescent="0.3">
      <c r="E1336" s="80"/>
    </row>
    <row r="1337" spans="5:5" x14ac:dyDescent="0.3">
      <c r="E1337" s="80"/>
    </row>
    <row r="1338" spans="5:5" x14ac:dyDescent="0.3">
      <c r="E1338" s="80"/>
    </row>
    <row r="1339" spans="5:5" x14ac:dyDescent="0.3">
      <c r="E1339" s="80"/>
    </row>
    <row r="1340" spans="5:5" x14ac:dyDescent="0.3">
      <c r="E1340" s="80"/>
    </row>
    <row r="1341" spans="5:5" x14ac:dyDescent="0.3">
      <c r="E1341" s="80"/>
    </row>
    <row r="1342" spans="5:5" x14ac:dyDescent="0.3">
      <c r="E1342" s="80"/>
    </row>
    <row r="1343" spans="5:5" x14ac:dyDescent="0.3">
      <c r="E1343" s="80"/>
    </row>
    <row r="1344" spans="5:5" x14ac:dyDescent="0.3">
      <c r="E1344" s="80"/>
    </row>
    <row r="1345" spans="5:5" x14ac:dyDescent="0.3">
      <c r="E1345" s="80"/>
    </row>
    <row r="1346" spans="5:5" x14ac:dyDescent="0.3">
      <c r="E1346" s="80"/>
    </row>
    <row r="1347" spans="5:5" x14ac:dyDescent="0.3">
      <c r="E1347" s="80"/>
    </row>
    <row r="1348" spans="5:5" x14ac:dyDescent="0.3">
      <c r="E1348" s="80"/>
    </row>
    <row r="1349" spans="5:5" x14ac:dyDescent="0.3">
      <c r="E1349" s="80"/>
    </row>
    <row r="1350" spans="5:5" x14ac:dyDescent="0.3">
      <c r="E1350" s="80"/>
    </row>
    <row r="1351" spans="5:5" x14ac:dyDescent="0.3">
      <c r="E1351" s="80"/>
    </row>
    <row r="1352" spans="5:5" x14ac:dyDescent="0.3">
      <c r="E1352" s="80"/>
    </row>
    <row r="1353" spans="5:5" x14ac:dyDescent="0.3">
      <c r="E1353" s="80"/>
    </row>
    <row r="1354" spans="5:5" x14ac:dyDescent="0.3">
      <c r="E1354" s="80"/>
    </row>
    <row r="1355" spans="5:5" x14ac:dyDescent="0.3">
      <c r="E1355" s="80"/>
    </row>
    <row r="1356" spans="5:5" x14ac:dyDescent="0.3">
      <c r="E1356" s="80"/>
    </row>
    <row r="1357" spans="5:5" x14ac:dyDescent="0.3">
      <c r="E1357" s="80"/>
    </row>
    <row r="1358" spans="5:5" x14ac:dyDescent="0.3">
      <c r="E1358" s="80"/>
    </row>
    <row r="1359" spans="5:5" x14ac:dyDescent="0.3">
      <c r="E1359" s="80"/>
    </row>
    <row r="1360" spans="5:5" x14ac:dyDescent="0.3">
      <c r="E1360" s="80"/>
    </row>
    <row r="1361" spans="5:5" x14ac:dyDescent="0.3">
      <c r="E1361" s="80"/>
    </row>
    <row r="1362" spans="5:5" x14ac:dyDescent="0.3">
      <c r="E1362" s="80"/>
    </row>
    <row r="1363" spans="5:5" x14ac:dyDescent="0.3">
      <c r="E1363" s="80"/>
    </row>
    <row r="1364" spans="5:5" x14ac:dyDescent="0.3">
      <c r="E1364" s="80"/>
    </row>
    <row r="1365" spans="5:5" x14ac:dyDescent="0.3">
      <c r="E1365" s="80"/>
    </row>
    <row r="1366" spans="5:5" x14ac:dyDescent="0.3">
      <c r="E1366" s="80"/>
    </row>
    <row r="1367" spans="5:5" x14ac:dyDescent="0.3">
      <c r="E1367" s="80"/>
    </row>
    <row r="1368" spans="5:5" x14ac:dyDescent="0.3">
      <c r="E1368" s="80"/>
    </row>
    <row r="1369" spans="5:5" x14ac:dyDescent="0.3">
      <c r="E1369" s="80"/>
    </row>
    <row r="1370" spans="5:5" x14ac:dyDescent="0.3">
      <c r="E1370" s="80"/>
    </row>
    <row r="1371" spans="5:5" x14ac:dyDescent="0.3">
      <c r="E1371" s="80"/>
    </row>
    <row r="1372" spans="5:5" x14ac:dyDescent="0.3">
      <c r="E1372" s="80"/>
    </row>
    <row r="1373" spans="5:5" x14ac:dyDescent="0.3">
      <c r="E1373" s="80"/>
    </row>
    <row r="1374" spans="5:5" x14ac:dyDescent="0.3">
      <c r="E1374" s="80"/>
    </row>
    <row r="1375" spans="5:5" x14ac:dyDescent="0.3">
      <c r="E1375" s="80"/>
    </row>
    <row r="1376" spans="5:5" x14ac:dyDescent="0.3">
      <c r="E1376" s="80"/>
    </row>
    <row r="1377" spans="5:5" x14ac:dyDescent="0.3">
      <c r="E1377" s="80"/>
    </row>
    <row r="1378" spans="5:5" x14ac:dyDescent="0.3">
      <c r="E1378" s="80"/>
    </row>
    <row r="1379" spans="5:5" x14ac:dyDescent="0.3">
      <c r="E1379" s="80"/>
    </row>
    <row r="1380" spans="5:5" x14ac:dyDescent="0.3">
      <c r="E1380" s="80"/>
    </row>
    <row r="1381" spans="5:5" x14ac:dyDescent="0.3">
      <c r="E1381" s="80"/>
    </row>
    <row r="1382" spans="5:5" x14ac:dyDescent="0.3">
      <c r="E1382" s="80"/>
    </row>
    <row r="1383" spans="5:5" x14ac:dyDescent="0.3">
      <c r="E1383" s="80"/>
    </row>
    <row r="1384" spans="5:5" x14ac:dyDescent="0.3">
      <c r="E1384" s="80"/>
    </row>
    <row r="1385" spans="5:5" x14ac:dyDescent="0.3">
      <c r="E1385" s="80"/>
    </row>
    <row r="1386" spans="5:5" x14ac:dyDescent="0.3">
      <c r="E1386" s="80"/>
    </row>
    <row r="1387" spans="5:5" x14ac:dyDescent="0.3">
      <c r="E1387" s="80"/>
    </row>
    <row r="1388" spans="5:5" x14ac:dyDescent="0.3">
      <c r="E1388" s="80"/>
    </row>
    <row r="1389" spans="5:5" x14ac:dyDescent="0.3">
      <c r="E1389" s="80"/>
    </row>
    <row r="1390" spans="5:5" x14ac:dyDescent="0.3">
      <c r="E1390" s="80"/>
    </row>
    <row r="1391" spans="5:5" x14ac:dyDescent="0.3">
      <c r="E1391" s="80"/>
    </row>
    <row r="1392" spans="5:5" x14ac:dyDescent="0.3">
      <c r="E1392" s="80"/>
    </row>
    <row r="1393" spans="5:5" x14ac:dyDescent="0.3">
      <c r="E1393" s="80"/>
    </row>
    <row r="1394" spans="5:5" x14ac:dyDescent="0.3">
      <c r="E1394" s="80"/>
    </row>
    <row r="1395" spans="5:5" x14ac:dyDescent="0.3">
      <c r="E1395" s="80"/>
    </row>
    <row r="1396" spans="5:5" x14ac:dyDescent="0.3">
      <c r="E1396" s="80"/>
    </row>
    <row r="1397" spans="5:5" x14ac:dyDescent="0.3">
      <c r="E1397" s="80"/>
    </row>
    <row r="1398" spans="5:5" x14ac:dyDescent="0.3">
      <c r="E1398" s="80"/>
    </row>
    <row r="1399" spans="5:5" x14ac:dyDescent="0.3">
      <c r="E1399" s="80"/>
    </row>
    <row r="1400" spans="5:5" x14ac:dyDescent="0.3">
      <c r="E1400" s="80"/>
    </row>
    <row r="1401" spans="5:5" x14ac:dyDescent="0.3">
      <c r="E1401" s="80"/>
    </row>
    <row r="1402" spans="5:5" x14ac:dyDescent="0.3">
      <c r="E1402" s="80"/>
    </row>
    <row r="1403" spans="5:5" x14ac:dyDescent="0.3">
      <c r="E1403" s="80"/>
    </row>
    <row r="1404" spans="5:5" x14ac:dyDescent="0.3">
      <c r="E1404" s="80"/>
    </row>
    <row r="1405" spans="5:5" x14ac:dyDescent="0.3">
      <c r="E1405" s="80"/>
    </row>
    <row r="1406" spans="5:5" x14ac:dyDescent="0.3">
      <c r="E1406" s="80"/>
    </row>
    <row r="1407" spans="5:5" x14ac:dyDescent="0.3">
      <c r="E1407" s="80"/>
    </row>
    <row r="1408" spans="5:5" x14ac:dyDescent="0.3">
      <c r="E1408" s="80"/>
    </row>
    <row r="1409" spans="5:5" x14ac:dyDescent="0.3">
      <c r="E1409" s="80"/>
    </row>
    <row r="1410" spans="5:5" x14ac:dyDescent="0.3">
      <c r="E1410" s="80"/>
    </row>
    <row r="1411" spans="5:5" x14ac:dyDescent="0.3">
      <c r="E1411" s="80"/>
    </row>
    <row r="1412" spans="5:5" x14ac:dyDescent="0.3">
      <c r="E1412" s="80"/>
    </row>
    <row r="1413" spans="5:5" x14ac:dyDescent="0.3">
      <c r="E1413" s="80"/>
    </row>
    <row r="1414" spans="5:5" x14ac:dyDescent="0.3">
      <c r="E1414" s="80"/>
    </row>
    <row r="1415" spans="5:5" x14ac:dyDescent="0.3">
      <c r="E1415" s="80"/>
    </row>
    <row r="1416" spans="5:5" x14ac:dyDescent="0.3">
      <c r="E1416" s="80"/>
    </row>
    <row r="1417" spans="5:5" x14ac:dyDescent="0.3">
      <c r="E1417" s="80"/>
    </row>
    <row r="1418" spans="5:5" x14ac:dyDescent="0.3">
      <c r="E1418" s="80"/>
    </row>
    <row r="1419" spans="5:5" x14ac:dyDescent="0.3">
      <c r="E1419" s="80"/>
    </row>
    <row r="1420" spans="5:5" x14ac:dyDescent="0.3">
      <c r="E1420" s="80"/>
    </row>
    <row r="1421" spans="5:5" x14ac:dyDescent="0.3">
      <c r="E1421" s="80"/>
    </row>
    <row r="1422" spans="5:5" x14ac:dyDescent="0.3">
      <c r="E1422" s="80"/>
    </row>
    <row r="1423" spans="5:5" x14ac:dyDescent="0.3">
      <c r="E1423" s="80"/>
    </row>
    <row r="1424" spans="5:5" x14ac:dyDescent="0.3">
      <c r="E1424" s="80"/>
    </row>
    <row r="1425" spans="5:5" x14ac:dyDescent="0.3">
      <c r="E1425" s="80"/>
    </row>
    <row r="1426" spans="5:5" x14ac:dyDescent="0.3">
      <c r="E1426" s="80"/>
    </row>
    <row r="1427" spans="5:5" x14ac:dyDescent="0.3">
      <c r="E1427" s="80"/>
    </row>
    <row r="1428" spans="5:5" x14ac:dyDescent="0.3">
      <c r="E1428" s="80"/>
    </row>
    <row r="1429" spans="5:5" x14ac:dyDescent="0.3">
      <c r="E1429" s="80"/>
    </row>
    <row r="1430" spans="5:5" x14ac:dyDescent="0.3">
      <c r="E1430" s="80"/>
    </row>
    <row r="1431" spans="5:5" x14ac:dyDescent="0.3">
      <c r="E1431" s="80"/>
    </row>
    <row r="1432" spans="5:5" x14ac:dyDescent="0.3">
      <c r="E1432" s="80"/>
    </row>
    <row r="1433" spans="5:5" x14ac:dyDescent="0.3">
      <c r="E1433" s="80"/>
    </row>
    <row r="1434" spans="5:5" x14ac:dyDescent="0.3">
      <c r="E1434" s="80"/>
    </row>
    <row r="1435" spans="5:5" x14ac:dyDescent="0.3">
      <c r="E1435" s="80"/>
    </row>
    <row r="1436" spans="5:5" x14ac:dyDescent="0.3">
      <c r="E1436" s="80"/>
    </row>
    <row r="1437" spans="5:5" x14ac:dyDescent="0.3">
      <c r="E1437" s="80"/>
    </row>
    <row r="1438" spans="5:5" x14ac:dyDescent="0.3">
      <c r="E1438" s="80"/>
    </row>
    <row r="1439" spans="5:5" x14ac:dyDescent="0.3">
      <c r="E1439" s="80"/>
    </row>
    <row r="1440" spans="5:5" x14ac:dyDescent="0.3">
      <c r="E1440" s="80"/>
    </row>
  </sheetData>
  <autoFilter ref="A5:BU151"/>
  <dataValidations count="7">
    <dataValidation type="custom" allowBlank="1" showInputMessage="1" showErrorMessage="1" prompt="La celda debe contener solo texto" sqref="K123:K125">
      <formula1>ISTEXT(K123)</formula1>
    </dataValidation>
    <dataValidation type="list" allowBlank="1" sqref="L6:L151">
      <formula1>"Mensual,Bimestral,Trimestral,Semestral,Anual"</formula1>
    </dataValidation>
    <dataValidation allowBlank="1" sqref="L5 J5:K13 J14:J20 K17:K20 J21:K106 K112:K119 J107:J151 K107:K110 K128:K129 K138:K151 P143"/>
    <dataValidation type="decimal" allowBlank="1" showErrorMessage="1" sqref="C136">
      <formula1>2000</formula1>
      <formula2>500000000</formula2>
    </dataValidation>
    <dataValidation type="custom" allowBlank="1" showInputMessage="1" showErrorMessage="1" prompt="La celda es de solo texto" sqref="A17">
      <formula1>ISTEXT(A17)</formula1>
    </dataValidation>
    <dataValidation type="custom" allowBlank="1" showErrorMessage="1" sqref="B58">
      <formula1>ISTEXT(B58)</formula1>
    </dataValidation>
    <dataValidation type="date" allowBlank="1" showErrorMessage="1" sqref="C9:D9 D10 C11:D11 D12 D26:D27 D29 D33 D47:D49 C71:D71 D132 D134">
      <formula1>36526</formula1>
      <formula2>58806</formula2>
    </dataValidation>
  </dataValidations>
  <pageMargins left="0.7" right="0.7" top="0.75" bottom="0.75" header="0.3" footer="0.3"/>
  <pageSetup orientation="portrait" r:id="rId1"/>
  <ignoredErrors>
    <ignoredError sqref="G14 G94 G40 G42 G8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Informe 2022 </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luzap</dc:creator>
  <cp:lastModifiedBy>luzap</cp:lastModifiedBy>
  <dcterms:created xsi:type="dcterms:W3CDTF">2023-03-03T20:51:11Z</dcterms:created>
  <dcterms:modified xsi:type="dcterms:W3CDTF">2023-05-16T16:26:27Z</dcterms:modified>
</cp:coreProperties>
</file>